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財政課\非公開\(年度)決算統計\統計H27\●財政状況資料集\☆県提出【財政状況資料集】(その2含む)_222101_富士市_2015\"/>
    </mc:Choice>
  </mc:AlternateContent>
  <bookViews>
    <workbookView xWindow="240" yWindow="60" windowWidth="14940" windowHeight="7875" tabRatio="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CO39" i="9"/>
  <c r="CO40" i="9" s="1"/>
  <c r="BW39" i="9"/>
  <c r="BE39" i="9"/>
  <c r="AM39" i="9"/>
  <c r="U39" i="9"/>
  <c r="C39" i="9"/>
  <c r="CO38" i="9"/>
  <c r="BW38" i="9"/>
  <c r="BE38" i="9"/>
  <c r="AM38" i="9"/>
  <c r="U38" i="9"/>
  <c r="C38" i="9"/>
  <c r="CO37" i="9"/>
  <c r="BW37" i="9"/>
  <c r="BE37" i="9"/>
  <c r="AM37" i="9"/>
  <c r="CO36" i="9"/>
  <c r="BW36" i="9"/>
  <c r="BE36" i="9"/>
  <c r="CO35" i="9"/>
  <c r="BW35" i="9"/>
  <c r="BE35" i="9"/>
  <c r="CO34" i="9"/>
  <c r="BW34"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AM34" i="9" l="1"/>
  <c r="AM35" i="9" s="1"/>
  <c r="AM36" i="9" s="1"/>
</calcChain>
</file>

<file path=xl/sharedStrings.xml><?xml version="1.0" encoding="utf-8"?>
<sst xmlns="http://schemas.openxmlformats.org/spreadsheetml/2006/main" count="1035" uniqueCount="567">
  <si>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</si>
  <si>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</si>
  <si>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</si>
  <si>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</si>
  <si>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</si>
  <si>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</si>
  <si>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</si>
  <si>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</si>
  <si>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</si>
  <si>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</si>
  <si>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</si>
  <si>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</si>
  <si>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</si>
  <si>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</si>
  <si>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</si>
  <si>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</si>
  <si>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</si>
  <si>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</si>
  <si>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</si>
  <si>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</si>
  <si>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</si>
  <si>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</si>
  <si>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</si>
  <si>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</si>
  <si>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</si>
  <si>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</si>
  <si>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</si>
  <si>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</si>
  <si>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</si>
  <si>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</si>
  <si>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</si>
  <si>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</si>
  <si>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</si>
  <si>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</si>
  <si>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</si>
  <si>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</si>
  <si>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</si>
  <si>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</si>
  <si>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</si>
  <si>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</si>
  <si>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</si>
  <si>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</si>
  <si>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</si>
  <si>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</si>
  <si>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</si>
  <si>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</si>
  <si>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</si>
  <si>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</si>
  <si>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</si>
  <si>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</si>
  <si>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</si>
  <si>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</si>
  <si>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</si>
  <si>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</si>
  <si>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</si>
  <si>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</si>
  <si>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</si>
  <si>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</si>
  <si>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</si>
  <si>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</si>
  <si>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</si>
  <si>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</si>
  <si>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</si>
  <si>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</si>
  <si>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</si>
  <si>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</si>
  <si>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</si>
  <si>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</si>
  <si>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</si>
  <si>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</si>
  <si>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</si>
  <si>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</si>
  <si>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</si>
  <si>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</si>
  <si>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</si>
  <si>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</si>
  <si>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</si>
  <si>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</si>
  <si>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</si>
  <si>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</si>
  <si>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</si>
  <si>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</si>
  <si>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</si>
  <si>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</si>
  <si>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</si>
  <si>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</si>
  <si>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</si>
  <si>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</si>
  <si>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</si>
  <si>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</si>
  <si>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</si>
  <si>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</si>
  <si>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</si>
  <si>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</si>
  <si>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</si>
  <si>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</si>
  <si>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</si>
  <si>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</si>
  <si>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</si>
  <si>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</si>
  <si>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</si>
  <si>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</si>
  <si>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</si>
  <si>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</si>
  <si>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</si>
  <si>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</si>
  <si>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</si>
  <si>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</si>
  <si>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</si>
  <si>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</si>
  <si>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</si>
  <si>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</si>
  <si>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</si>
  <si>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</si>
  <si>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</si>
  <si>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</si>
  <si>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</si>
  <si>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</si>
  <si>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</si>
  <si>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</si>
  <si>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</si>
  <si>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</si>
  <si>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</si>
  <si>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</si>
  <si>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</si>
  <si>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</si>
  <si>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</si>
  <si>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</si>
  <si>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</si>
  <si>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</si>
  <si>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</si>
  <si>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</si>
  <si>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</si>
  <si>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</si>
  <si>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</si>
  <si>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</si>
  <si>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</si>
  <si>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</si>
  <si>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</si>
  <si>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</si>
  <si>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</si>
  <si>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</si>
  <si>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</si>
  <si>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</si>
  <si>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</si>
  <si>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</si>
  <si>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</si>
  <si>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</si>
  <si>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</si>
  <si>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</si>
  <si>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</si>
  <si>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</si>
  <si>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</si>
  <si>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</si>
  <si>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</si>
  <si>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</si>
  <si>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</si>
  <si>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</si>
  <si>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</si>
  <si>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</si>
  <si>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</si>
  <si>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</si>
  <si>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</si>
  <si>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</si>
  <si>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</si>
  <si>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</si>
  <si>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</si>
  <si>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</si>
  <si>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</si>
  <si>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</si>
  <si>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</si>
  <si>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</si>
  <si>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</si>
  <si>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</si>
  <si>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</si>
  <si>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</si>
  <si>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</si>
  <si>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</si>
  <si>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</si>
  <si>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</si>
  <si>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</si>
  <si>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</si>
  <si>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</si>
  <si>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</si>
  <si>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</si>
  <si>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</si>
  <si>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</si>
  <si>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</si>
  <si>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</si>
  <si>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</si>
  <si>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</si>
  <si>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</si>
  <si>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</si>
  <si>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</si>
  <si>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</si>
  <si>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</si>
  <si>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</si>
  <si>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</si>
  <si>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</si>
  <si>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</si>
  <si>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</si>
  <si>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</si>
  <si>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</si>
  <si>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</si>
  <si>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</si>
  <si>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</si>
  <si>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</si>
  <si>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</si>
  <si>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</si>
  <si>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</si>
  <si>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</si>
  <si>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</si>
  <si>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</si>
  <si>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</si>
  <si>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</si>
  <si>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</si>
  <si>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</si>
  <si>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</si>
  <si>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</si>
  <si>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</si>
  <si>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</si>
  <si>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</si>
  <si>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</si>
  <si>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</si>
  <si>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</si>
  <si>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</si>
  <si>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</si>
  <si>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</si>
  <si>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</si>
  <si>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</si>
  <si>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</si>
  <si>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</si>
  <si>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</si>
  <si>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</si>
  <si>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</si>
  <si>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</si>
  <si>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</si>
  <si>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</si>
  <si>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</si>
  <si>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</si>
  <si>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</si>
  <si>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</si>
  <si>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</si>
  <si>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</si>
  <si>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</si>
  <si>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</si>
  <si>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</si>
  <si>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</si>
  <si>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</si>
  <si>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</si>
  <si>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</si>
  <si>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</si>
  <si>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</si>
  <si>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</si>
  <si>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</si>
  <si>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</si>
  <si>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</si>
  <si>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</si>
  <si>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</si>
  <si>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</si>
  <si>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</si>
  <si>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</si>
  <si>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</si>
  <si>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</si>
  <si>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</si>
  <si>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</si>
  <si>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</si>
  <si>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</si>
  <si>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</si>
  <si>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</si>
  <si>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</si>
  <si>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</si>
  <si>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</si>
  <si>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</si>
  <si>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</si>
  <si>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</si>
  <si>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</si>
  <si>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</si>
  <si>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</si>
  <si>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</si>
  <si>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</si>
  <si>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</si>
  <si>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</si>
  <si>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</si>
  <si>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</si>
  <si>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</si>
  <si>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</si>
  <si>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</si>
  <si>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</si>
  <si>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</si>
  <si>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</si>
  <si>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</si>
  <si>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</si>
  <si>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</si>
  <si>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</si>
  <si>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</si>
  <si>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</si>
  <si>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</si>
  <si>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</si>
  <si>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</si>
  <si>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</si>
  <si>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</si>
  <si>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</si>
  <si>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</si>
  <si>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</si>
  <si>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</si>
  <si>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</si>
  <si>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</si>
  <si>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</si>
  <si>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</si>
  <si>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</si>
  <si>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</si>
  <si>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</si>
  <si>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</si>
  <si>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</si>
  <si>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</si>
  <si>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</si>
  <si>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</si>
  <si>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</si>
  <si>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</si>
  <si>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</si>
  <si>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</si>
  <si>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</si>
  <si>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</si>
  <si>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</si>
  <si>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</si>
  <si>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</si>
  <si>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</si>
  <si>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</si>
  <si>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</si>
  <si>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</si>
  <si>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</si>
  <si>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</si>
  <si>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</si>
  <si>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</si>
  <si>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</si>
  <si>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</si>
  <si>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</si>
  <si>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</si>
  <si>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</si>
  <si>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</si>
  <si>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</si>
  <si>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</si>
  <si>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</si>
  <si>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</si>
  <si>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</si>
  <si>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</si>
  <si>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</si>
  <si>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</si>
  <si>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</si>
  <si>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</si>
  <si>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</si>
  <si>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</si>
  <si>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</si>
  <si>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</si>
  <si>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</si>
  <si>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</si>
  <si>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</si>
  <si>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</si>
  <si>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</si>
  <si>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</si>
  <si>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</si>
  <si>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</si>
  <si>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</si>
  <si>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</si>
  <si>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</si>
  <si>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</si>
  <si>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</si>
  <si>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</si>
  <si>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</si>
  <si>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</si>
  <si>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</si>
  <si>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</si>
  <si>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</si>
  <si>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</si>
  <si>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</si>
  <si>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</si>
  <si>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</si>
  <si>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</si>
  <si>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</si>
  <si>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</si>
  <si>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</si>
  <si>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</si>
  <si>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</si>
  <si>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</si>
  <si>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</si>
  <si>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</si>
  <si>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</si>
  <si>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</si>
  <si>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</si>
  <si>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</si>
  <si>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</si>
  <si>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</si>
  <si>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</si>
  <si>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</si>
  <si>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</si>
  <si>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</si>
  <si>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</si>
  <si>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</si>
  <si>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</si>
  <si>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</si>
  <si>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</si>
  <si>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</si>
  <si>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</si>
  <si>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</si>
  <si>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</si>
  <si>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</si>
  <si>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</si>
  <si>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</si>
  <si>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</si>
  <si>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</si>
  <si>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</si>
  <si>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</si>
  <si>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</si>
  <si>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</si>
  <si>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</si>
  <si>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</si>
  <si>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</si>
  <si>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</si>
  <si>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</si>
  <si>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</si>
  <si>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</si>
  <si>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</si>
  <si>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</si>
  <si>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</si>
  <si>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</si>
  <si>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</si>
  <si>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</si>
  <si>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</si>
  <si>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</si>
  <si>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</si>
  <si>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</si>
  <si>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</si>
  <si>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</si>
  <si>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</si>
  <si>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</si>
  <si>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</si>
  <si>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</si>
  <si>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</si>
  <si>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</si>
  <si>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</si>
  <si>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</si>
  <si>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</si>
  <si>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</si>
  <si>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</si>
  <si>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</si>
  <si>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</si>
  <si>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</si>
  <si>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</si>
  <si>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</si>
  <si>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</si>
  <si>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</si>
  <si>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</si>
  <si>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</si>
  <si>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</si>
  <si>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</si>
  <si>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</si>
  <si>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</si>
  <si>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</si>
  <si>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</si>
  <si>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</si>
  <si>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</si>
  <si>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</si>
  <si>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</si>
  <si>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</si>
  <si>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</si>
  <si>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</si>
  <si>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</si>
  <si>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</si>
  <si>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</si>
  <si>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</si>
  <si>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</si>
  <si>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</si>
  <si>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</si>
  <si>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</si>
  <si>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</si>
  <si>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</si>
  <si>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</si>
  <si>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</si>
  <si>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</si>
  <si>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</si>
  <si>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</si>
  <si>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</si>
  <si>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</si>
  <si>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</si>
  <si>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</si>
  <si>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</si>
  <si>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</si>
  <si>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</si>
  <si>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</si>
  <si>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</si>
  <si>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</si>
  <si>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</si>
  <si>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</si>
  <si>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</si>
  <si>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</si>
  <si>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</si>
  <si>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</si>
  <si>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</si>
  <si>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</si>
  <si>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</si>
  <si>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</si>
  <si>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</si>
  <si>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</si>
  <si>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</si>
  <si>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</si>
  <si>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</si>
  <si>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</si>
  <si>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</si>
  <si>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</si>
  <si>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</si>
  <si>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</si>
  <si>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</si>
  <si>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</si>
  <si>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</si>
  <si>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</si>
  <si>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</si>
  <si>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</si>
  <si>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</si>
  <si>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</si>
  <si>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</si>
  <si>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</si>
  <si>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</si>
  <si>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</si>
  <si>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</si>
  <si>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</si>
  <si>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</si>
  <si>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0.21</t>
  </si>
  <si>
    <t>▲ 0.88</t>
  </si>
  <si>
    <t>一般会計</t>
  </si>
  <si>
    <t>水道事業会計</t>
  </si>
  <si>
    <t>病院事業会計</t>
  </si>
  <si>
    <t>公共下水道事業会計</t>
  </si>
  <si>
    <t>国民健康保険事業特別会計</t>
  </si>
  <si>
    <t>介護保険事業特別会計</t>
  </si>
  <si>
    <t>第二東名ＩＣ周辺地区土地区画整理事業特別会計</t>
  </si>
  <si>
    <t>後期高齢者医療事業特別会計</t>
  </si>
  <si>
    <t>その他会計（赤字）</t>
  </si>
  <si>
    <t>その他会計（黒字）</t>
  </si>
  <si>
    <t>-</t>
    <phoneticPr fontId="2"/>
  </si>
  <si>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</si>
  <si>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</si>
  <si>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</si>
  <si>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</si>
  <si>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企業会計分</t>
    <rPh sb="0" eb="2">
      <t>キギョウ</t>
    </rPh>
    <rPh sb="2" eb="4">
      <t>カイケイ</t>
    </rPh>
    <rPh sb="4" eb="5">
      <t>ブン</t>
    </rPh>
    <phoneticPr fontId="2"/>
  </si>
  <si>
    <t>普通会計分</t>
    <rPh sb="0" eb="2">
      <t>フツウ</t>
    </rPh>
    <rPh sb="2" eb="3">
      <t>カイ</t>
    </rPh>
    <rPh sb="3" eb="4">
      <t>ケイ</t>
    </rPh>
    <rPh sb="4" eb="5">
      <t>ブン</t>
    </rPh>
    <phoneticPr fontId="2"/>
  </si>
  <si>
    <t>事業会計分</t>
    <rPh sb="0" eb="2">
      <t>ジギョウ</t>
    </rPh>
    <rPh sb="2" eb="3">
      <t>カイ</t>
    </rPh>
    <rPh sb="3" eb="4">
      <t>ケイ</t>
    </rPh>
    <rPh sb="4" eb="5">
      <t>ブン</t>
    </rPh>
    <phoneticPr fontId="2"/>
  </si>
  <si>
    <t>（財）富士市勤労者福祉サービスセンター</t>
    <rPh sb="1" eb="2">
      <t>ザイ</t>
    </rPh>
    <rPh sb="3" eb="6">
      <t>フジシ</t>
    </rPh>
    <rPh sb="6" eb="9">
      <t>キンロウシャ</t>
    </rPh>
    <rPh sb="9" eb="11">
      <t>フクシ</t>
    </rPh>
    <phoneticPr fontId="2"/>
  </si>
  <si>
    <t>（財）富士市文化振興財団</t>
    <rPh sb="1" eb="2">
      <t>ザイ</t>
    </rPh>
    <rPh sb="3" eb="6">
      <t>フジシ</t>
    </rPh>
    <rPh sb="6" eb="8">
      <t>ブンカ</t>
    </rPh>
    <rPh sb="8" eb="10">
      <t>シンコウ</t>
    </rPh>
    <rPh sb="10" eb="12">
      <t>ザイダン</t>
    </rPh>
    <phoneticPr fontId="2"/>
  </si>
  <si>
    <t>（財）富士市振興公社</t>
    <rPh sb="1" eb="2">
      <t>ザイ</t>
    </rPh>
    <rPh sb="3" eb="6">
      <t>フジシ</t>
    </rPh>
    <rPh sb="6" eb="8">
      <t>シンコウ</t>
    </rPh>
    <rPh sb="8" eb="10">
      <t>コウシャ</t>
    </rPh>
    <phoneticPr fontId="2"/>
  </si>
  <si>
    <t>富士市土地開発公社</t>
    <rPh sb="0" eb="3">
      <t>フジシ</t>
    </rPh>
    <rPh sb="3" eb="5">
      <t>トチ</t>
    </rPh>
    <rPh sb="5" eb="7">
      <t>カイハツ</t>
    </rPh>
    <rPh sb="7" eb="9">
      <t>コウシャ</t>
    </rPh>
    <phoneticPr fontId="2"/>
  </si>
  <si>
    <t>富士川まちづくり（株）</t>
    <rPh sb="0" eb="3">
      <t>フジカワ</t>
    </rPh>
    <rPh sb="9" eb="10">
      <t>カブ</t>
    </rPh>
    <phoneticPr fontId="2"/>
  </si>
  <si>
    <t>（一社）富士山観光交流ビューロー</t>
    <rPh sb="1" eb="2">
      <t>イチ</t>
    </rPh>
    <rPh sb="2" eb="3">
      <t>シャ</t>
    </rPh>
    <rPh sb="4" eb="7">
      <t>フジサン</t>
    </rPh>
    <rPh sb="7" eb="9">
      <t>カンコウ</t>
    </rPh>
    <rPh sb="9" eb="11">
      <t>コウリュウ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</si>
  <si>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</si>
  <si>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</si>
  <si>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</si>
  <si>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</si>
  <si>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</si>
  <si>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</si>
  <si>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</si>
  <si>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</si>
  <si>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</si>
  <si>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</si>
  <si>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</si>
  <si>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</si>
  <si>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</si>
  <si>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金利が低下している状況下において既往債の元利償還金が減少していることにより減少傾向にあるが、将来負担比率は、H26,H27に教育関連施設整備など大規模事業を実施したことによる新規借入の増により地方債残高が増加したのに加え、公害防止事業債の償還費の減少などにより地方債現在高等に係る基準財政需要額見込額が減少したことから、分子の増により増加傾向にある。
　今後、予定している大規模投資的事業の実施により地方債残高の増加が見込まれるが、事業の精査や国県制度を活用するなど地方債発行額を極力抑制するとともに計画的な基金管理等に努める。</t>
    <rPh sb="3" eb="6">
      <t>コウサイヒ</t>
    </rPh>
    <rPh sb="21" eb="22">
      <t>カ</t>
    </rPh>
    <rPh sb="56" eb="58">
      <t>ショウライ</t>
    </rPh>
    <rPh sb="58" eb="60">
      <t>フタン</t>
    </rPh>
    <rPh sb="60" eb="62">
      <t>ヒリツ</t>
    </rPh>
    <rPh sb="72" eb="74">
      <t>キョウイク</t>
    </rPh>
    <rPh sb="74" eb="76">
      <t>カンレン</t>
    </rPh>
    <rPh sb="76" eb="78">
      <t>シセツ</t>
    </rPh>
    <rPh sb="78" eb="80">
      <t>セイビ</t>
    </rPh>
    <rPh sb="82" eb="85">
      <t>ダイキボ</t>
    </rPh>
    <rPh sb="85" eb="87">
      <t>ジギョウ</t>
    </rPh>
    <rPh sb="88" eb="90">
      <t>ジッシ</t>
    </rPh>
    <rPh sb="97" eb="99">
      <t>シンキ</t>
    </rPh>
    <rPh sb="112" eb="114">
      <t>ゾウカ</t>
    </rPh>
    <rPh sb="170" eb="172">
      <t>ブンシ</t>
    </rPh>
    <rPh sb="177" eb="179">
      <t>ゾウカ</t>
    </rPh>
    <rPh sb="179" eb="181">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</si>
</sst>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55530</c:v>
                </c:pt>
                <c:pt idx="1">
                  <c:v>57103</c:v>
                </c:pt>
                <c:pt idx="2">
                  <c:v>58563</c:v>
                </c:pt>
                <c:pt idx="3">
                  <c:v>64269</c:v>
                </c:pt>
                <c:pt idx="4">
                  <c:v>65410</c:v>
                </c:pt>
              </c:numCache>
            </c:numRef>
          </c:val>
          <c:smooth val="0"/>
        </c:ser>
        <c:dLbls>
          <c:showLegendKey val="0"/>
          <c:showVal val="0"/>
          <c:showCatName val="0"/>
          <c:showSerName val="0"/>
          <c:showPercent val="0"/>
          <c:showBubbleSize val="0"/>
        </c:dLbls>
        <c:marker val="1"/>
        <c:smooth val="0"/>
        <c:axId val="249914496"/>
        <c:axId val="249914888"/>
      </c:lineChart>
      <c:catAx>
        <c:axId val="24991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914888"/>
        <c:crosses val="autoZero"/>
        <c:auto val="1"/>
        <c:lblAlgn val="ctr"/>
        <c:lblOffset val="100"/>
        <c:tickLblSkip val="1"/>
        <c:tickMarkSkip val="1"/>
        <c:noMultiLvlLbl val="0"/>
      </c:catAx>
      <c:valAx>
        <c:axId val="2499148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91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5.56</c:v>
                </c:pt>
                <c:pt idx="1">
                  <c:v>5.46</c:v>
                </c:pt>
                <c:pt idx="2">
                  <c:v>4.47</c:v>
                </c:pt>
                <c:pt idx="3">
                  <c:v>6.02</c:v>
                </c:pt>
                <c:pt idx="4">
                  <c:v>5.98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7.83</c:v>
                </c:pt>
                <c:pt idx="1">
                  <c:v>8.2899999999999991</c:v>
                </c:pt>
                <c:pt idx="2">
                  <c:v>8.1300000000000008</c:v>
                </c:pt>
                <c:pt idx="3">
                  <c:v>7.93</c:v>
                </c:pt>
                <c:pt idx="4">
                  <c:v>8.74</c:v>
                </c:pt>
              </c:numCache>
            </c:numRef>
          </c:val>
        </c:ser>
        <c:dLbls>
          <c:showLegendKey val="0"/>
          <c:showVal val="0"/>
          <c:showCatName val="0"/>
          <c:showSerName val="0"/>
          <c:showPercent val="0"/>
          <c:showBubbleSize val="0"/>
        </c:dLbls>
        <c:gapWidth val="250"/>
        <c:overlap val="100"/>
        <c:axId val="249916848"/>
        <c:axId val="249917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-0.21</c:v>
                </c:pt>
                <c:pt idx="1">
                  <c:v>0.28000000000000003</c:v>
                </c:pt>
                <c:pt idx="2">
                  <c:v>-0.88</c:v>
                </c:pt>
                <c:pt idx="3">
                  <c:v>1.17</c:v>
                </c:pt>
                <c:pt idx="4">
                  <c:v>1</c:v>
                </c:pt>
              </c:numCache>
            </c:numRef>
          </c:val>
          <c:smooth val="0"/>
        </c:ser>
        <c:dLbls>
          <c:showLegendKey val="0"/>
          <c:showVal val="0"/>
          <c:showCatName val="0"/>
          <c:showSerName val="0"/>
          <c:showPercent val="0"/>
          <c:showBubbleSize val="0"/>
        </c:dLbls>
        <c:marker val="1"/>
        <c:smooth val="0"/>
        <c:axId val="249916848"/>
        <c:axId val="249917240"/>
      </c:lineChart>
      <c:catAx>
        <c:axId val="24991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917240"/>
        <c:crosses val="autoZero"/>
        <c:auto val="1"/>
        <c:lblAlgn val="ctr"/>
        <c:lblOffset val="100"/>
        <c:tickLblSkip val="1"/>
        <c:tickMarkSkip val="1"/>
        <c:noMultiLvlLbl val="0"/>
      </c:catAx>
      <c:valAx>
        <c:axId val="249917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91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0.02</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0.18</c:v>
                </c:pt>
                <c:pt idx="2">
                  <c:v>#N/A</c:v>
                </c:pt>
                <c:pt idx="3">
                  <c:v>0.21</c:v>
                </c:pt>
                <c:pt idx="4">
                  <c:v>#N/A</c:v>
                </c:pt>
                <c:pt idx="5">
                  <c:v>0.01</c:v>
                </c:pt>
                <c:pt idx="6">
                  <c:v>#N/A</c:v>
                </c:pt>
                <c:pt idx="7">
                  <c:v>0.24</c:v>
                </c:pt>
                <c:pt idx="8">
                  <c:v>#N/A</c:v>
                </c:pt>
                <c:pt idx="9">
                  <c:v>0.01</c:v>
                </c:pt>
              </c:numCache>
            </c:numRef>
          </c:val>
        </c:ser>
        <c:ser>
          <c:idx val="3"/>
          <c:order val="3"/>
          <c:tx>
            <c:strRef>
              <c:f>データシート!$A$30</c:f>
              <c:strCache>
                <c:ptCount val="1"/>
                <c:pt idx="0">
                  <c:v>第二東名ＩＣ周辺地区土地区画整理事業特別会計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0.11</c:v>
                </c:pt>
                <c:pt idx="4">
                  <c:v>#N/A</c:v>
                </c:pt>
                <c:pt idx="5">
                  <c:v>0.22</c:v>
                </c:pt>
                <c:pt idx="6">
                  <c:v>#N/A</c:v>
                </c:pt>
                <c:pt idx="7">
                  <c:v>0.43</c:v>
                </c:pt>
                <c:pt idx="8">
                  <c:v>#N/A</c:v>
                </c:pt>
                <c:pt idx="9">
                  <c:v>0.43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0.88</c:v>
                </c:pt>
                <c:pt idx="2">
                  <c:v>#N/A</c:v>
                </c:pt>
                <c:pt idx="3">
                  <c:v>0.96</c:v>
                </c:pt>
                <c:pt idx="4">
                  <c:v>#N/A</c:v>
                </c:pt>
                <c:pt idx="5">
                  <c:v>1.1100000000000001</c:v>
                </c:pt>
                <c:pt idx="6">
                  <c:v>#N/A</c:v>
                </c:pt>
                <c:pt idx="7">
                  <c:v>1.17</c:v>
                </c:pt>
                <c:pt idx="8">
                  <c:v>#N/A</c:v>
                </c:pt>
                <c:pt idx="9">
                  <c:v>1.19</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0.83</c:v>
                </c:pt>
                <c:pt idx="4">
                  <c:v>#N/A</c:v>
                </c:pt>
                <c:pt idx="5">
                  <c:v>1.28</c:v>
                </c:pt>
                <c:pt idx="6">
                  <c:v>#N/A</c:v>
                </c:pt>
                <c:pt idx="7">
                  <c:v>1.84</c:v>
                </c:pt>
                <c:pt idx="8">
                  <c:v>#N/A</c:v>
                </c:pt>
                <c:pt idx="9">
                  <c:v>2.08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2.99</c:v>
                </c:pt>
                <c:pt idx="2">
                  <c:v>#N/A</c:v>
                </c:pt>
                <c:pt idx="3">
                  <c:v>3.5</c:v>
                </c:pt>
                <c:pt idx="4">
                  <c:v>#N/A</c:v>
                </c:pt>
                <c:pt idx="5">
                  <c:v>2.92</c:v>
                </c:pt>
                <c:pt idx="6">
                  <c:v>#N/A</c:v>
                </c:pt>
                <c:pt idx="7">
                  <c:v>3.86</c:v>
                </c:pt>
                <c:pt idx="8">
                  <c:v>#N/A</c:v>
                </c:pt>
                <c:pt idx="9">
                  <c:v>3.69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5.1100000000000003</c:v>
                </c:pt>
                <c:pt idx="2">
                  <c:v>#N/A</c:v>
                </c:pt>
                <c:pt idx="3">
                  <c:v>5.48</c:v>
                </c:pt>
                <c:pt idx="4">
                  <c:v>#N/A</c:v>
                </c:pt>
                <c:pt idx="5">
                  <c:v>4.12</c:v>
                </c:pt>
                <c:pt idx="6">
                  <c:v>#N/A</c:v>
                </c:pt>
                <c:pt idx="7">
                  <c:v>4.01</c:v>
                </c:pt>
                <c:pt idx="8">
                  <c:v>#N/A</c:v>
                </c:pt>
                <c:pt idx="9">
                  <c:v>4.01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5.51</c:v>
                </c:pt>
                <c:pt idx="2">
                  <c:v>#N/A</c:v>
                </c:pt>
                <c:pt idx="3">
                  <c:v>5.43</c:v>
                </c:pt>
                <c:pt idx="4">
                  <c:v>#N/A</c:v>
                </c:pt>
                <c:pt idx="5">
                  <c:v>4.43</c:v>
                </c:pt>
                <c:pt idx="6">
                  <c:v>#N/A</c:v>
                </c:pt>
                <c:pt idx="7">
                  <c:v>5.98</c:v>
                </c:pt>
                <c:pt idx="8">
                  <c:v>#N/A</c:v>
                </c:pt>
                <c:pt idx="9">
                  <c:v>5.94</c:v>
                </c:pt>
              </c:numCache>
            </c:numRef>
          </c:val>
        </c:ser>
        <c:dLbls>
          <c:showLegendKey val="0"/>
          <c:showVal val="0"/>
          <c:showCatName val="0"/>
          <c:showSerName val="0"/>
          <c:showPercent val="0"/>
          <c:showBubbleSize val="0"/>
        </c:dLbls>
        <c:gapWidth val="150"/>
        <c:overlap val="100"/>
        <c:axId val="249918024"/>
        <c:axId val="249918416"/>
      </c:barChart>
      <c:catAx>
        <c:axId val="24991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918416"/>
        <c:crosses val="autoZero"/>
        <c:auto val="1"/>
        <c:lblAlgn val="ctr"/>
        <c:lblOffset val="100"/>
        <c:tickLblSkip val="1"/>
        <c:tickMarkSkip val="1"/>
        <c:noMultiLvlLbl val="0"/>
      </c:catAx>
      <c:valAx>
        <c:axId val="24991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918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8224</c:v>
                </c:pt>
                <c:pt idx="5">
                  <c:v>8200</c:v>
                </c:pt>
                <c:pt idx="8">
                  <c:v>8319</c:v>
                </c:pt>
                <c:pt idx="11">
                  <c:v>8635</c:v>
                </c:pt>
                <c:pt idx="14">
                  <c:v>7966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512</c:v>
                </c:pt>
                <c:pt idx="3">
                  <c:v>497</c:v>
                </c:pt>
                <c:pt idx="6">
                  <c:v>487</c:v>
                </c:pt>
                <c:pt idx="9">
                  <c:v>474</c:v>
                </c:pt>
                <c:pt idx="12">
                  <c:v>464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132</c:v>
                </c:pt>
                <c:pt idx="3">
                  <c:v>127</c:v>
                </c:pt>
                <c:pt idx="6">
                  <c:v>86</c:v>
                </c:pt>
                <c:pt idx="9">
                  <c:v>102</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2580</c:v>
                </c:pt>
                <c:pt idx="3">
                  <c:v>2754</c:v>
                </c:pt>
                <c:pt idx="6">
                  <c:v>2769</c:v>
                </c:pt>
                <c:pt idx="9">
                  <c:v>2352</c:v>
                </c:pt>
                <c:pt idx="12">
                  <c:v>2166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7378</c:v>
                </c:pt>
                <c:pt idx="3">
                  <c:v>7093</c:v>
                </c:pt>
                <c:pt idx="6">
                  <c:v>6870</c:v>
                </c:pt>
                <c:pt idx="9">
                  <c:v>6538</c:v>
                </c:pt>
                <c:pt idx="12">
                  <c:v>6463</c:v>
                </c:pt>
              </c:numCache>
            </c:numRef>
          </c:val>
        </c:ser>
        <c:dLbls>
          <c:showLegendKey val="0"/>
          <c:showVal val="0"/>
          <c:showCatName val="0"/>
          <c:showSerName val="0"/>
          <c:showPercent val="0"/>
          <c:showBubbleSize val="0"/>
        </c:dLbls>
        <c:gapWidth val="100"/>
        <c:overlap val="100"/>
        <c:axId val="249919592"/>
        <c:axId val="24991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2378</c:v>
                </c:pt>
                <c:pt idx="2">
                  <c:v>#N/A</c:v>
                </c:pt>
                <c:pt idx="3">
                  <c:v>#N/A</c:v>
                </c:pt>
                <c:pt idx="4">
                  <c:v>2271</c:v>
                </c:pt>
                <c:pt idx="5">
                  <c:v>#N/A</c:v>
                </c:pt>
                <c:pt idx="6">
                  <c:v>#N/A</c:v>
                </c:pt>
                <c:pt idx="7">
                  <c:v>1893</c:v>
                </c:pt>
                <c:pt idx="8">
                  <c:v>#N/A</c:v>
                </c:pt>
                <c:pt idx="9">
                  <c:v>#N/A</c:v>
                </c:pt>
                <c:pt idx="10">
                  <c:v>831</c:v>
                </c:pt>
                <c:pt idx="11">
                  <c:v>#N/A</c:v>
                </c:pt>
                <c:pt idx="12">
                  <c:v>#N/A</c:v>
                </c:pt>
                <c:pt idx="13">
                  <c:v>1211</c:v>
                </c:pt>
                <c:pt idx="14">
                  <c:v>#N/A</c:v>
                </c:pt>
              </c:numCache>
            </c:numRef>
          </c:val>
          <c:smooth val="0"/>
        </c:ser>
        <c:dLbls>
          <c:showLegendKey val="0"/>
          <c:showVal val="0"/>
          <c:showCatName val="0"/>
          <c:showSerName val="0"/>
          <c:showPercent val="0"/>
          <c:showBubbleSize val="0"/>
        </c:dLbls>
        <c:marker val="1"/>
        <c:smooth val="0"/>
        <c:axId val="249919592"/>
        <c:axId val="249919984"/>
      </c:lineChart>
      <c:catAx>
        <c:axId val="24991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919984"/>
        <c:crosses val="autoZero"/>
        <c:auto val="1"/>
        <c:lblAlgn val="ctr"/>
        <c:lblOffset val="100"/>
        <c:tickLblSkip val="1"/>
        <c:tickMarkSkip val="1"/>
        <c:noMultiLvlLbl val="0"/>
      </c:catAx>
      <c:valAx>
        <c:axId val="24991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91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62799</c:v>
                </c:pt>
                <c:pt idx="5">
                  <c:v>61523</c:v>
                </c:pt>
                <c:pt idx="8">
                  <c:v>59733</c:v>
                </c:pt>
                <c:pt idx="11">
                  <c:v>57362</c:v>
                </c:pt>
                <c:pt idx="14">
                  <c:v>55922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27868</c:v>
                </c:pt>
                <c:pt idx="5">
                  <c:v>27817</c:v>
                </c:pt>
                <c:pt idx="8">
                  <c:v>27741</c:v>
                </c:pt>
                <c:pt idx="11">
                  <c:v>26507</c:v>
                </c:pt>
                <c:pt idx="14">
                  <c:v>24584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8753</c:v>
                </c:pt>
                <c:pt idx="5">
                  <c:v>8865</c:v>
                </c:pt>
                <c:pt idx="8">
                  <c:v>9616</c:v>
                </c:pt>
                <c:pt idx="11">
                  <c:v>9433</c:v>
                </c:pt>
                <c:pt idx="14">
                  <c:v>9900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15274</c:v>
                </c:pt>
                <c:pt idx="3">
                  <c:v>15530</c:v>
                </c:pt>
                <c:pt idx="6">
                  <c:v>14960</c:v>
                </c:pt>
                <c:pt idx="9">
                  <c:v>14169</c:v>
                </c:pt>
                <c:pt idx="12">
                  <c:v>13399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1040</c:v>
                </c:pt>
                <c:pt idx="3">
                  <c:v>936</c:v>
                </c:pt>
                <c:pt idx="6">
                  <c:v>876</c:v>
                </c:pt>
                <c:pt idx="9">
                  <c:v>857</c:v>
                </c:pt>
                <c:pt idx="12">
                  <c:v>777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25854</c:v>
                </c:pt>
                <c:pt idx="3">
                  <c:v>25403</c:v>
                </c:pt>
                <c:pt idx="6">
                  <c:v>25451</c:v>
                </c:pt>
                <c:pt idx="9">
                  <c:v>23979</c:v>
                </c:pt>
                <c:pt idx="12">
                  <c:v>21741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8028</c:v>
                </c:pt>
                <c:pt idx="3">
                  <c:v>8098</c:v>
                </c:pt>
                <c:pt idx="6">
                  <c:v>7048</c:v>
                </c:pt>
                <c:pt idx="9">
                  <c:v>5983</c:v>
                </c:pt>
                <c:pt idx="12">
                  <c:v>6038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71441</c:v>
                </c:pt>
                <c:pt idx="3">
                  <c:v>72862</c:v>
                </c:pt>
                <c:pt idx="6">
                  <c:v>73032</c:v>
                </c:pt>
                <c:pt idx="9">
                  <c:v>74336</c:v>
                </c:pt>
                <c:pt idx="12">
                  <c:v>76566</c:v>
                </c:pt>
              </c:numCache>
            </c:numRef>
          </c:val>
        </c:ser>
        <c:dLbls>
          <c:showLegendKey val="0"/>
          <c:showVal val="0"/>
          <c:showCatName val="0"/>
          <c:showSerName val="0"/>
          <c:showPercent val="0"/>
          <c:showBubbleSize val="0"/>
        </c:dLbls>
        <c:gapWidth val="100"/>
        <c:overlap val="100"/>
        <c:axId val="249920768"/>
        <c:axId val="249921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22218</c:v>
                </c:pt>
                <c:pt idx="2">
                  <c:v>#N/A</c:v>
                </c:pt>
                <c:pt idx="3">
                  <c:v>#N/A</c:v>
                </c:pt>
                <c:pt idx="4">
                  <c:v>24625</c:v>
                </c:pt>
                <c:pt idx="5">
                  <c:v>#N/A</c:v>
                </c:pt>
                <c:pt idx="6">
                  <c:v>#N/A</c:v>
                </c:pt>
                <c:pt idx="7">
                  <c:v>24277</c:v>
                </c:pt>
                <c:pt idx="8">
                  <c:v>#N/A</c:v>
                </c:pt>
                <c:pt idx="9">
                  <c:v>#N/A</c:v>
                </c:pt>
                <c:pt idx="10">
                  <c:v>26021</c:v>
                </c:pt>
                <c:pt idx="11">
                  <c:v>#N/A</c:v>
                </c:pt>
                <c:pt idx="12">
                  <c:v>#N/A</c:v>
                </c:pt>
                <c:pt idx="13">
                  <c:v>28115</c:v>
                </c:pt>
                <c:pt idx="14">
                  <c:v>#N/A</c:v>
                </c:pt>
              </c:numCache>
            </c:numRef>
          </c:val>
          <c:smooth val="0"/>
        </c:ser>
        <c:dLbls>
          <c:showLegendKey val="0"/>
          <c:showVal val="0"/>
          <c:showCatName val="0"/>
          <c:showSerName val="0"/>
          <c:showPercent val="0"/>
          <c:showBubbleSize val="0"/>
        </c:dLbls>
        <c:marker val="1"/>
        <c:smooth val="0"/>
        <c:axId val="249920768"/>
        <c:axId val="249921160"/>
      </c:lineChart>
      <c:catAx>
        <c:axId val="2499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921160"/>
        <c:crosses val="autoZero"/>
        <c:auto val="1"/>
        <c:lblAlgn val="ctr"/>
        <c:lblOffset val="100"/>
        <c:tickLblSkip val="1"/>
        <c:tickMarkSkip val="1"/>
        <c:noMultiLvlLbl val="0"/>
      </c:catAx>
      <c:valAx>
        <c:axId val="24992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9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{F7E6060E-EB13-4351-841E-A0FC2C4448E8}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{F2502184-3CF4-406D-B6AC-0879D3979914}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{8A6617A4-89D4-4A7E-8D5C-37B9A1F9F2E7}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{E875CA08-E7FB-4F53-9FC5-2A18C2D6F3FC}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{7B6F3174-4CCB-4668-A490-2FFFFBA65226}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{4C562D55-7BED-4049-9E2F-52D8410B4E17}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{0AEFF638-56BB-442F-8563-8B899A0A2FC5}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{D0F291B4-099F-47D7-92E2-5A490EBA99E4}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{8ABFBF1A-D57C-4132-BE7B-65531814CC62}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{B5C3F703-1840-4470-98C9-6EC8DFEE2D2D}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7628064"/>
        <c:axId val="257628456"/>
      </c:scatterChart>
      <c:valAx>
        <c:axId val="257628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628456"/>
        <c:crosses val="autoZero"/>
        <c:crossBetween val="midCat"/>
      </c:valAx>
      <c:valAx>
        <c:axId val="257628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62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{7B5335D8-44DA-4DE0-BDBD-663D7BC311B9}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{A8DB8CFD-9CE8-4014-BB81-F8B83D208248}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{CF92716E-ACAF-41DA-9D84-F9F0BFFBD7B8}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{676AC746-8416-4615-A042-402876E5E4A4}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{8FDAEE7D-D1B7-4847-8D42-75BC27C91B14}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6.5</c:v>
                </c:pt>
                <c:pt idx="1">
                  <c:v>5.8</c:v>
                </c:pt>
                <c:pt idx="2">
                  <c:v>4.9000000000000004</c:v>
                </c:pt>
                <c:pt idx="3">
                  <c:v>3.8</c:v>
                </c:pt>
                <c:pt idx="4">
                  <c:v>2.9</c:v>
                </c:pt>
              </c:numCache>
            </c:numRef>
          </c:xVal>
          <c:yVal>
            <c:numRef>
              <c:f>公会計指標分析・財政指標組合せ分析表!$K$73:$O$73</c:f>
              <c:numCache>
                <c:formatCode>#,##0.0;"▲ "#,##0.0</c:formatCode>
                <c:ptCount val="5"/>
                <c:pt idx="0">
                  <c:v>50.8</c:v>
                </c:pt>
                <c:pt idx="1">
                  <c:v>56.8</c:v>
                </c:pt>
                <c:pt idx="2">
                  <c:v>55</c:v>
                </c:pt>
                <c:pt idx="3">
                  <c:v>60.2</c:v>
                </c:pt>
                <c:pt idx="4">
                  <c:v>64.2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{E664F4A4-9DD6-424F-AFEB-D2FF57BCEE61}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{2A866A3E-F3FF-45FE-AF94-635F55D7D9C3}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{5730A682-58C0-410C-9078-280953B6BA77}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{3A87FF7B-E31F-49B4-A9CE-773BA68C6DD6}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{E5488472-52AB-4F1A-90B7-F07BD6625900}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257629240"/>
        <c:axId val="257629632"/>
      </c:scatterChart>
      <c:valAx>
        <c:axId val="257629240"/>
        <c:scaling>
          <c:orientation val="minMax"/>
          <c:max val="9.1"/>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629632"/>
        <c:crosses val="autoZero"/>
        <c:crossBetween val="midCat"/>
      </c:valAx>
      <c:valAx>
        <c:axId val="257629632"/>
        <c:scaling>
          <c:orientation val="minMax"/>
          <c:max val="69"/>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629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年度も前年度に引続き交付団体となり、単年度指数は</a:t>
          </a:r>
          <a:r>
            <a:rPr kumimoji="1" lang="en-US" altLang="ja-JP" sz="1300">
              <a:latin typeface="ＭＳ Ｐゴシック"/>
            </a:rPr>
            <a:t>4</a:t>
          </a:r>
          <a:r>
            <a:rPr kumimoji="1" lang="ja-JP" altLang="en-US" sz="1300">
              <a:latin typeface="ＭＳ Ｐゴシック"/>
            </a:rPr>
            <a:t>年連続で</a:t>
          </a:r>
          <a:r>
            <a:rPr kumimoji="1" lang="en-US" altLang="ja-JP" sz="1300">
              <a:latin typeface="ＭＳ Ｐゴシック"/>
            </a:rPr>
            <a:t>1.0</a:t>
          </a:r>
          <a:r>
            <a:rPr kumimoji="1" lang="ja-JP" altLang="en-US" sz="1300">
              <a:latin typeface="ＭＳ Ｐゴシック"/>
            </a:rPr>
            <a:t>を割り込むこととなった。</a:t>
          </a:r>
          <a:r>
            <a:rPr kumimoji="1" lang="en-US" altLang="ja-JP" sz="1300">
              <a:latin typeface="ＭＳ Ｐゴシック"/>
            </a:rPr>
            <a:t>3</a:t>
          </a:r>
          <a:r>
            <a:rPr kumimoji="1" lang="ja-JP" altLang="en-US" sz="1300">
              <a:latin typeface="ＭＳ Ｐゴシック"/>
            </a:rPr>
            <a:t>か年平均も前年度に引続き</a:t>
          </a:r>
          <a:r>
            <a:rPr kumimoji="1" lang="en-US" altLang="ja-JP" sz="1300">
              <a:latin typeface="ＭＳ Ｐゴシック"/>
            </a:rPr>
            <a:t>0.99</a:t>
          </a:r>
          <a:r>
            <a:rPr kumimoji="1" lang="ja-JP" altLang="en-US" sz="1300">
              <a:latin typeface="ＭＳ Ｐゴシック"/>
            </a:rPr>
            <a:t>となったが、類似団体の中では上位を維持している。</a:t>
          </a:r>
          <a:endParaRPr kumimoji="1" lang="en-US" altLang="ja-JP" sz="1300">
            <a:latin typeface="ＭＳ Ｐゴシック"/>
          </a:endParaRPr>
        </a:p>
        <a:p>
          <a:r>
            <a:rPr kumimoji="1" lang="ja-JP" altLang="en-US" sz="1300">
              <a:latin typeface="ＭＳ Ｐゴシック"/>
            </a:rPr>
            <a:t>　今後、人口減少等により市税収入をはじめとする自主財源の維持が困難になるため、企業誘致・留置の推進など都市活力の再生に係る取組による市税収入の確保や、公共施設の計画的な予防保全等ファシリティマネジメント推進などによる経費の縮減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8" name="直線コネクタ 67"/>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87842</xdr:rowOff>
    </xdr:to>
    <xdr:cxnSp macro="">
      <xdr:nvCxnSpPr>
        <xdr:cNvPr id="71" name="直線コネクタ 70"/>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87842</xdr:rowOff>
    </xdr:to>
    <xdr:cxnSp macro="">
      <xdr:nvCxnSpPr>
        <xdr:cNvPr id="74" name="直線コネクタ 73"/>
        <xdr:cNvCxnSpPr/>
      </xdr:nvCxnSpPr>
      <xdr:spPr>
        <a:xfrm>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138642</xdr:rowOff>
    </xdr:from>
    <xdr:to>
      <xdr:col>3</xdr:col>
      <xdr:colOff>279400</xdr:colOff>
      <xdr:row>38</xdr:row>
      <xdr:rowOff>67733</xdr:rowOff>
    </xdr:to>
    <xdr:cxnSp macro="">
      <xdr:nvCxnSpPr>
        <xdr:cNvPr id="77" name="直線コネクタ 76"/>
        <xdr:cNvCxnSpPr/>
      </xdr:nvCxnSpPr>
      <xdr:spPr>
        <a:xfrm>
          <a:off x="1447800" y="64822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87842</xdr:rowOff>
    </xdr:from>
    <xdr:to>
      <xdr:col>2</xdr:col>
      <xdr:colOff>127000</xdr:colOff>
      <xdr:row>38</xdr:row>
      <xdr:rowOff>17991</xdr:rowOff>
    </xdr:to>
    <xdr:sp macro="" textlink="">
      <xdr:nvSpPr>
        <xdr:cNvPr id="95" name="円/楕円 94"/>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28169</xdr:rowOff>
    </xdr:from>
    <xdr:ext cx="762000" cy="259045"/>
    <xdr:sp macro="" textlink="">
      <xdr:nvSpPr>
        <xdr:cNvPr id="96" name="テキスト ボックス 95"/>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法人市民税法人税割の減（前年度比▲</a:t>
          </a:r>
          <a:r>
            <a:rPr kumimoji="1" lang="en-US" altLang="ja-JP" sz="1200">
              <a:latin typeface="ＭＳ Ｐゴシック"/>
            </a:rPr>
            <a:t>9.8</a:t>
          </a:r>
          <a:r>
            <a:rPr kumimoji="1" lang="ja-JP" altLang="en-US" sz="1200">
              <a:latin typeface="ＭＳ Ｐゴシック"/>
            </a:rPr>
            <a:t>％）及び家屋に係る固定資産税の減（▲</a:t>
          </a:r>
          <a:r>
            <a:rPr kumimoji="1" lang="en-US" altLang="ja-JP" sz="1200">
              <a:latin typeface="ＭＳ Ｐゴシック"/>
            </a:rPr>
            <a:t>1.8</a:t>
          </a:r>
          <a:r>
            <a:rPr kumimoji="1" lang="ja-JP" altLang="en-US" sz="1200">
              <a:latin typeface="ＭＳ Ｐゴシック"/>
            </a:rPr>
            <a:t>％）により、市税収入が減（▲</a:t>
          </a:r>
          <a:r>
            <a:rPr kumimoji="1" lang="en-US" altLang="ja-JP" sz="1200">
              <a:latin typeface="ＭＳ Ｐゴシック"/>
            </a:rPr>
            <a:t>1.6</a:t>
          </a:r>
          <a:r>
            <a:rPr kumimoji="1" lang="ja-JP" altLang="en-US" sz="1200">
              <a:latin typeface="ＭＳ Ｐゴシック"/>
            </a:rPr>
            <a:t>％）となるものの、税率引上げにより地方消費税交付金が大幅に増加したため経常一般財源等は増加した。</a:t>
          </a:r>
          <a:endParaRPr kumimoji="1" lang="en-US" altLang="ja-JP" sz="1200">
            <a:latin typeface="ＭＳ Ｐゴシック"/>
          </a:endParaRPr>
        </a:p>
        <a:p>
          <a:r>
            <a:rPr kumimoji="1" lang="ja-JP" altLang="en-US" sz="1200">
              <a:latin typeface="ＭＳ Ｐゴシック"/>
            </a:rPr>
            <a:t>　一方、退職者数増に伴う退職手当の増（</a:t>
          </a:r>
          <a:r>
            <a:rPr kumimoji="1" lang="en-US" altLang="ja-JP" sz="1200">
              <a:latin typeface="ＭＳ Ｐゴシック"/>
            </a:rPr>
            <a:t>+14.6</a:t>
          </a:r>
          <a:r>
            <a:rPr kumimoji="1" lang="ja-JP" altLang="en-US" sz="1200">
              <a:latin typeface="ＭＳ Ｐゴシック"/>
            </a:rPr>
            <a:t>％）、国民健康保険事業繰出金の増（</a:t>
          </a:r>
          <a:r>
            <a:rPr kumimoji="1" lang="en-US" altLang="ja-JP" sz="1200">
              <a:latin typeface="ＭＳ Ｐゴシック"/>
            </a:rPr>
            <a:t>+28.6</a:t>
          </a:r>
          <a:r>
            <a:rPr kumimoji="1" lang="ja-JP" altLang="en-US" sz="1200">
              <a:latin typeface="ＭＳ Ｐゴシック"/>
            </a:rPr>
            <a:t>％）、後期高齢者医療事業繰出金の増（</a:t>
          </a:r>
          <a:r>
            <a:rPr kumimoji="1" lang="en-US" altLang="ja-JP" sz="1200">
              <a:latin typeface="ＭＳ Ｐゴシック"/>
            </a:rPr>
            <a:t>+5.4</a:t>
          </a:r>
          <a:r>
            <a:rPr kumimoji="1" lang="ja-JP" altLang="en-US" sz="1200">
              <a:latin typeface="ＭＳ Ｐゴシック"/>
            </a:rPr>
            <a:t>％）などにより経常的支出が増加し、経常収支比率は</a:t>
          </a:r>
          <a:r>
            <a:rPr kumimoji="1" lang="en-US" altLang="ja-JP" sz="1200">
              <a:latin typeface="ＭＳ Ｐゴシック"/>
            </a:rPr>
            <a:t>0.6</a:t>
          </a:r>
          <a:r>
            <a:rPr kumimoji="1" lang="ja-JP" altLang="en-US" sz="1200">
              <a:latin typeface="ＭＳ Ｐゴシック"/>
            </a:rPr>
            <a:t>ポイント増加した。</a:t>
          </a:r>
          <a:endParaRPr kumimoji="1" lang="en-US" altLang="ja-JP" sz="1200">
            <a:latin typeface="ＭＳ Ｐゴシック"/>
          </a:endParaRPr>
        </a:p>
        <a:p>
          <a:r>
            <a:rPr kumimoji="1" lang="ja-JP" altLang="en-US" sz="1200">
              <a:latin typeface="ＭＳ Ｐゴシック"/>
            </a:rPr>
            <a:t>　類似団体との対比では、依然として上位に位置しているが、事業の精査等により物件費など経常的支出の抑制に努める。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66</xdr:row>
      <xdr:rowOff>10160</xdr:rowOff>
    </xdr:to>
    <xdr:cxnSp macro="">
      <xdr:nvCxnSpPr>
        <xdr:cNvPr id="122" name="直線コネクタ 121"/>
        <xdr:cNvCxnSpPr/>
      </xdr:nvCxnSpPr>
      <xdr:spPr>
        <a:xfrm flipV="1">
          <a:off x="4953000" y="10233978"/>
          <a:ext cx="0" cy="1091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153687</xdr:rowOff>
    </xdr:from>
    <xdr:ext cx="762000" cy="259045"/>
    <xdr:sp macro="" textlink="">
      <xdr:nvSpPr>
        <xdr:cNvPr id="123"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66</xdr:row>
      <xdr:rowOff>10160</xdr:rowOff>
    </xdr:from>
    <xdr:to>
      <xdr:col>7</xdr:col>
      <xdr:colOff>241300</xdr:colOff>
      <xdr:row>66</xdr:row>
      <xdr:rowOff>10160</xdr:rowOff>
    </xdr:to>
    <xdr:cxnSp macro="">
      <xdr:nvCxnSpPr>
        <xdr:cNvPr id="124" name="直線コネクタ 123"/>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5"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6" name="直線コネクタ 125"/>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106363</xdr:rowOff>
    </xdr:from>
    <xdr:to>
      <xdr:col>7</xdr:col>
      <xdr:colOff>152400</xdr:colOff>
      <xdr:row>59</xdr:row>
      <xdr:rowOff>142557</xdr:rowOff>
    </xdr:to>
    <xdr:cxnSp macro="">
      <xdr:nvCxnSpPr>
        <xdr:cNvPr id="127" name="直線コネクタ 126"/>
        <xdr:cNvCxnSpPr/>
      </xdr:nvCxnSpPr>
      <xdr:spPr>
        <a:xfrm>
          <a:off x="4114800" y="102219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8"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9" name="フローチャート : 判断 128"/>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106363</xdr:rowOff>
    </xdr:from>
    <xdr:to>
      <xdr:col>6</xdr:col>
      <xdr:colOff>0</xdr:colOff>
      <xdr:row>60</xdr:row>
      <xdr:rowOff>61595</xdr:rowOff>
    </xdr:to>
    <xdr:cxnSp macro="">
      <xdr:nvCxnSpPr>
        <xdr:cNvPr id="130" name="直線コネクタ 129"/>
        <xdr:cNvCxnSpPr/>
      </xdr:nvCxnSpPr>
      <xdr:spPr>
        <a:xfrm flipV="1">
          <a:off x="3225800" y="1022191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21272</xdr:rowOff>
    </xdr:from>
    <xdr:to>
      <xdr:col>6</xdr:col>
      <xdr:colOff>50800</xdr:colOff>
      <xdr:row>63</xdr:row>
      <xdr:rowOff>122872</xdr:rowOff>
    </xdr:to>
    <xdr:sp macro="" textlink="">
      <xdr:nvSpPr>
        <xdr:cNvPr id="131" name="フローチャート : 判断 130"/>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107649</xdr:rowOff>
    </xdr:from>
    <xdr:ext cx="736600" cy="259045"/>
    <xdr:sp macro="" textlink="">
      <xdr:nvSpPr>
        <xdr:cNvPr id="132" name="テキスト ボックス 131"/>
        <xdr:cNvSpPr txBox="1"/>
      </xdr:nvSpPr>
      <xdr:spPr>
        <a:xfrm>
          <a:off x="3733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7303</xdr:rowOff>
    </xdr:from>
    <xdr:to>
      <xdr:col>4</xdr:col>
      <xdr:colOff>482600</xdr:colOff>
      <xdr:row>60</xdr:row>
      <xdr:rowOff>61595</xdr:rowOff>
    </xdr:to>
    <xdr:cxnSp macro="">
      <xdr:nvCxnSpPr>
        <xdr:cNvPr id="133" name="直線コネクタ 132"/>
        <xdr:cNvCxnSpPr/>
      </xdr:nvCxnSpPr>
      <xdr:spPr>
        <a:xfrm>
          <a:off x="2336800" y="1029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4" name="フローチャート : 判断 133"/>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5" name="テキスト ボックス 134"/>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72707</xdr:rowOff>
    </xdr:from>
    <xdr:to>
      <xdr:col>3</xdr:col>
      <xdr:colOff>279400</xdr:colOff>
      <xdr:row>60</xdr:row>
      <xdr:rowOff>7303</xdr:rowOff>
    </xdr:to>
    <xdr:cxnSp macro="">
      <xdr:nvCxnSpPr>
        <xdr:cNvPr id="136" name="直線コネクタ 135"/>
        <xdr:cNvCxnSpPr/>
      </xdr:nvCxnSpPr>
      <xdr:spPr>
        <a:xfrm>
          <a:off x="1447800" y="1001680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144463</xdr:rowOff>
    </xdr:from>
    <xdr:to>
      <xdr:col>3</xdr:col>
      <xdr:colOff>330200</xdr:colOff>
      <xdr:row>63</xdr:row>
      <xdr:rowOff>74613</xdr:rowOff>
    </xdr:to>
    <xdr:sp macro="" textlink="">
      <xdr:nvSpPr>
        <xdr:cNvPr id="137" name="フローチャート : 判断 136"/>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59390</xdr:rowOff>
    </xdr:from>
    <xdr:ext cx="762000" cy="259045"/>
    <xdr:sp macro="" textlink="">
      <xdr:nvSpPr>
        <xdr:cNvPr id="138" name="テキスト ボックス 137"/>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39" name="フローチャート : 判断 138"/>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41292</xdr:rowOff>
    </xdr:from>
    <xdr:ext cx="762000" cy="259045"/>
    <xdr:sp macro="" textlink="">
      <xdr:nvSpPr>
        <xdr:cNvPr id="140" name="テキスト ボックス 139"/>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91757</xdr:rowOff>
    </xdr:from>
    <xdr:to>
      <xdr:col>7</xdr:col>
      <xdr:colOff>203200</xdr:colOff>
      <xdr:row>60</xdr:row>
      <xdr:rowOff>21907</xdr:rowOff>
    </xdr:to>
    <xdr:sp macro="" textlink="">
      <xdr:nvSpPr>
        <xdr:cNvPr id="146" name="円/楕円 145"/>
        <xdr:cNvSpPr/>
      </xdr:nvSpPr>
      <xdr:spPr>
        <a:xfrm>
          <a:off x="4902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13034</xdr:rowOff>
    </xdr:from>
    <xdr:ext cx="762000" cy="259045"/>
    <xdr:sp macro="" textlink="">
      <xdr:nvSpPr>
        <xdr:cNvPr id="147" name="財政構造の弾力性該当値テキスト"/>
        <xdr:cNvSpPr txBox="1"/>
      </xdr:nvSpPr>
      <xdr:spPr>
        <a:xfrm>
          <a:off x="5041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55563</xdr:rowOff>
    </xdr:from>
    <xdr:to>
      <xdr:col>6</xdr:col>
      <xdr:colOff>50800</xdr:colOff>
      <xdr:row>59</xdr:row>
      <xdr:rowOff>157163</xdr:rowOff>
    </xdr:to>
    <xdr:sp macro="" textlink="">
      <xdr:nvSpPr>
        <xdr:cNvPr id="148" name="円/楕円 147"/>
        <xdr:cNvSpPr/>
      </xdr:nvSpPr>
      <xdr:spPr>
        <a:xfrm>
          <a:off x="4064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167340</xdr:rowOff>
    </xdr:from>
    <xdr:ext cx="736600" cy="259045"/>
    <xdr:sp macro="" textlink="">
      <xdr:nvSpPr>
        <xdr:cNvPr id="149" name="テキスト ボックス 148"/>
        <xdr:cNvSpPr txBox="1"/>
      </xdr:nvSpPr>
      <xdr:spPr>
        <a:xfrm>
          <a:off x="3733800" y="993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10795</xdr:rowOff>
    </xdr:from>
    <xdr:to>
      <xdr:col>4</xdr:col>
      <xdr:colOff>533400</xdr:colOff>
      <xdr:row>60</xdr:row>
      <xdr:rowOff>112395</xdr:rowOff>
    </xdr:to>
    <xdr:sp macro="" textlink="">
      <xdr:nvSpPr>
        <xdr:cNvPr id="150" name="円/楕円 149"/>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122572</xdr:rowOff>
    </xdr:from>
    <xdr:ext cx="762000" cy="259045"/>
    <xdr:sp macro="" textlink="">
      <xdr:nvSpPr>
        <xdr:cNvPr id="151" name="テキスト ボックス 150"/>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127953</xdr:rowOff>
    </xdr:from>
    <xdr:to>
      <xdr:col>3</xdr:col>
      <xdr:colOff>330200</xdr:colOff>
      <xdr:row>60</xdr:row>
      <xdr:rowOff>58103</xdr:rowOff>
    </xdr:to>
    <xdr:sp macro="" textlink="">
      <xdr:nvSpPr>
        <xdr:cNvPr id="152" name="円/楕円 151"/>
        <xdr:cNvSpPr/>
      </xdr:nvSpPr>
      <xdr:spPr>
        <a:xfrm>
          <a:off x="2286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68280</xdr:rowOff>
    </xdr:from>
    <xdr:ext cx="762000" cy="259045"/>
    <xdr:sp macro="" textlink="">
      <xdr:nvSpPr>
        <xdr:cNvPr id="153" name="テキスト ボックス 152"/>
        <xdr:cNvSpPr txBox="1"/>
      </xdr:nvSpPr>
      <xdr:spPr>
        <a:xfrm>
          <a:off x="1955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21907</xdr:rowOff>
    </xdr:from>
    <xdr:to>
      <xdr:col>2</xdr:col>
      <xdr:colOff>127000</xdr:colOff>
      <xdr:row>58</xdr:row>
      <xdr:rowOff>123507</xdr:rowOff>
    </xdr:to>
    <xdr:sp macro="" textlink="">
      <xdr:nvSpPr>
        <xdr:cNvPr id="154" name="円/楕円 153"/>
        <xdr:cNvSpPr/>
      </xdr:nvSpPr>
      <xdr:spPr>
        <a:xfrm>
          <a:off x="1397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133684</xdr:rowOff>
    </xdr:from>
    <xdr:ext cx="762000" cy="259045"/>
    <xdr:sp macro="" textlink="">
      <xdr:nvSpPr>
        <xdr:cNvPr id="155" name="テキスト ボックス 154"/>
        <xdr:cNvSpPr txBox="1"/>
      </xdr:nvSpPr>
      <xdr:spPr>
        <a:xfrm>
          <a:off x="1066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人口が減少する一方、富士宮市との共同電算化事業に伴う物件費の増により、人口一人当たりの決算額は前年度比で</a:t>
          </a:r>
          <a:r>
            <a:rPr kumimoji="1" lang="en-US" altLang="ja-JP" sz="1300" baseline="0">
              <a:latin typeface="ＭＳ Ｐゴシック"/>
            </a:rPr>
            <a:t>1,175</a:t>
          </a:r>
          <a:r>
            <a:rPr kumimoji="1" lang="ja-JP" altLang="en-US" sz="1300" baseline="0">
              <a:latin typeface="ＭＳ Ｐゴシック"/>
            </a:rPr>
            <a:t>円の増加となった。</a:t>
          </a:r>
          <a:endParaRPr kumimoji="1" lang="en-US" altLang="ja-JP" sz="1300" baseline="0">
            <a:latin typeface="ＭＳ Ｐゴシック"/>
          </a:endParaRPr>
        </a:p>
        <a:p>
          <a:r>
            <a:rPr kumimoji="1" lang="ja-JP" altLang="en-US" sz="1300" baseline="0">
              <a:latin typeface="ＭＳ Ｐゴシック"/>
            </a:rPr>
            <a:t>　全国平均、静岡県平均は下回っているものの、類似団体の平均を</a:t>
          </a:r>
          <a:r>
            <a:rPr kumimoji="1" lang="en-US" altLang="ja-JP" sz="1300" baseline="0">
              <a:latin typeface="ＭＳ Ｐゴシック"/>
            </a:rPr>
            <a:t>6,973</a:t>
          </a:r>
          <a:r>
            <a:rPr kumimoji="1" lang="ja-JP" altLang="en-US" sz="1300" baseline="0">
              <a:latin typeface="ＭＳ Ｐゴシック"/>
            </a:rPr>
            <a:t>円上回っているため、引続き事業の精査や民間委託の推進などによる人件費・物件費等の抑制に努める。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5" name="直線コネクタ 184"/>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86"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87" name="直線コネクタ 186"/>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88"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89" name="直線コネクタ 188"/>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17137</xdr:rowOff>
    </xdr:from>
    <xdr:to>
      <xdr:col>7</xdr:col>
      <xdr:colOff>152400</xdr:colOff>
      <xdr:row>84</xdr:row>
      <xdr:rowOff>40765</xdr:rowOff>
    </xdr:to>
    <xdr:cxnSp macro="">
      <xdr:nvCxnSpPr>
        <xdr:cNvPr id="190" name="直線コネクタ 189"/>
        <xdr:cNvCxnSpPr/>
      </xdr:nvCxnSpPr>
      <xdr:spPr>
        <a:xfrm>
          <a:off x="4114800" y="14418937"/>
          <a:ext cx="8382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1"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2" name="フローチャート : 判断 191"/>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79721</xdr:rowOff>
    </xdr:from>
    <xdr:to>
      <xdr:col>6</xdr:col>
      <xdr:colOff>0</xdr:colOff>
      <xdr:row>84</xdr:row>
      <xdr:rowOff>17137</xdr:rowOff>
    </xdr:to>
    <xdr:cxnSp macro="">
      <xdr:nvCxnSpPr>
        <xdr:cNvPr id="193" name="直線コネクタ 192"/>
        <xdr:cNvCxnSpPr/>
      </xdr:nvCxnSpPr>
      <xdr:spPr>
        <a:xfrm>
          <a:off x="3225800" y="14310071"/>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4" name="フローチャート : 判断 193"/>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5" name="テキスト ボックス 194"/>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60678</xdr:rowOff>
    </xdr:from>
    <xdr:to>
      <xdr:col>4</xdr:col>
      <xdr:colOff>482600</xdr:colOff>
      <xdr:row>83</xdr:row>
      <xdr:rowOff>79721</xdr:rowOff>
    </xdr:to>
    <xdr:cxnSp macro="">
      <xdr:nvCxnSpPr>
        <xdr:cNvPr id="196" name="直線コネクタ 195"/>
        <xdr:cNvCxnSpPr/>
      </xdr:nvCxnSpPr>
      <xdr:spPr>
        <a:xfrm>
          <a:off x="2336800" y="14291028"/>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197" name="フローチャート : 判断 196"/>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198" name="テキスト ボックス 197"/>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60678</xdr:rowOff>
    </xdr:from>
    <xdr:to>
      <xdr:col>3</xdr:col>
      <xdr:colOff>279400</xdr:colOff>
      <xdr:row>83</xdr:row>
      <xdr:rowOff>153659</xdr:rowOff>
    </xdr:to>
    <xdr:cxnSp macro="">
      <xdr:nvCxnSpPr>
        <xdr:cNvPr id="199" name="直線コネクタ 198"/>
        <xdr:cNvCxnSpPr/>
      </xdr:nvCxnSpPr>
      <xdr:spPr>
        <a:xfrm flipV="1">
          <a:off x="1447800" y="14291028"/>
          <a:ext cx="889000" cy="9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0" name="フローチャート : 判断 199"/>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1" name="テキスト ボックス 200"/>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2" name="フローチャート : 判断 201"/>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3" name="テキスト ボックス 202"/>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161415</xdr:rowOff>
    </xdr:from>
    <xdr:to>
      <xdr:col>7</xdr:col>
      <xdr:colOff>203200</xdr:colOff>
      <xdr:row>84</xdr:row>
      <xdr:rowOff>91565</xdr:rowOff>
    </xdr:to>
    <xdr:sp macro="" textlink="">
      <xdr:nvSpPr>
        <xdr:cNvPr id="209" name="円/楕円 208"/>
        <xdr:cNvSpPr/>
      </xdr:nvSpPr>
      <xdr:spPr>
        <a:xfrm>
          <a:off x="4902200" y="143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133492</xdr:rowOff>
    </xdr:from>
    <xdr:ext cx="762000" cy="259045"/>
    <xdr:sp macro="" textlink="">
      <xdr:nvSpPr>
        <xdr:cNvPr id="210" name="人件費・物件費等の状況該当値テキスト"/>
        <xdr:cNvSpPr txBox="1"/>
      </xdr:nvSpPr>
      <xdr:spPr>
        <a:xfrm>
          <a:off x="5041900" y="1436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137787</xdr:rowOff>
    </xdr:from>
    <xdr:to>
      <xdr:col>6</xdr:col>
      <xdr:colOff>50800</xdr:colOff>
      <xdr:row>84</xdr:row>
      <xdr:rowOff>67937</xdr:rowOff>
    </xdr:to>
    <xdr:sp macro="" textlink="">
      <xdr:nvSpPr>
        <xdr:cNvPr id="211" name="円/楕円 210"/>
        <xdr:cNvSpPr/>
      </xdr:nvSpPr>
      <xdr:spPr>
        <a:xfrm>
          <a:off x="4064000" y="143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52714</xdr:rowOff>
    </xdr:from>
    <xdr:ext cx="736600" cy="259045"/>
    <xdr:sp macro="" textlink="">
      <xdr:nvSpPr>
        <xdr:cNvPr id="212" name="テキスト ボックス 211"/>
        <xdr:cNvSpPr txBox="1"/>
      </xdr:nvSpPr>
      <xdr:spPr>
        <a:xfrm>
          <a:off x="3733800" y="14454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28921</xdr:rowOff>
    </xdr:from>
    <xdr:to>
      <xdr:col>4</xdr:col>
      <xdr:colOff>533400</xdr:colOff>
      <xdr:row>83</xdr:row>
      <xdr:rowOff>130521</xdr:rowOff>
    </xdr:to>
    <xdr:sp macro="" textlink="">
      <xdr:nvSpPr>
        <xdr:cNvPr id="213" name="円/楕円 212"/>
        <xdr:cNvSpPr/>
      </xdr:nvSpPr>
      <xdr:spPr>
        <a:xfrm>
          <a:off x="3175000" y="14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115298</xdr:rowOff>
    </xdr:from>
    <xdr:ext cx="762000" cy="259045"/>
    <xdr:sp macro="" textlink="">
      <xdr:nvSpPr>
        <xdr:cNvPr id="214" name="テキスト ボックス 213"/>
        <xdr:cNvSpPr txBox="1"/>
      </xdr:nvSpPr>
      <xdr:spPr>
        <a:xfrm>
          <a:off x="2844800" y="143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9878</xdr:rowOff>
    </xdr:from>
    <xdr:to>
      <xdr:col>3</xdr:col>
      <xdr:colOff>330200</xdr:colOff>
      <xdr:row>83</xdr:row>
      <xdr:rowOff>111478</xdr:rowOff>
    </xdr:to>
    <xdr:sp macro="" textlink="">
      <xdr:nvSpPr>
        <xdr:cNvPr id="215" name="円/楕円 214"/>
        <xdr:cNvSpPr/>
      </xdr:nvSpPr>
      <xdr:spPr>
        <a:xfrm>
          <a:off x="2286000" y="14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96255</xdr:rowOff>
    </xdr:from>
    <xdr:ext cx="762000" cy="259045"/>
    <xdr:sp macro="" textlink="">
      <xdr:nvSpPr>
        <xdr:cNvPr id="216" name="テキスト ボックス 215"/>
        <xdr:cNvSpPr txBox="1"/>
      </xdr:nvSpPr>
      <xdr:spPr>
        <a:xfrm>
          <a:off x="1955800" y="143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102859</xdr:rowOff>
    </xdr:from>
    <xdr:to>
      <xdr:col>2</xdr:col>
      <xdr:colOff>127000</xdr:colOff>
      <xdr:row>84</xdr:row>
      <xdr:rowOff>33009</xdr:rowOff>
    </xdr:to>
    <xdr:sp macro="" textlink="">
      <xdr:nvSpPr>
        <xdr:cNvPr id="217" name="円/楕円 216"/>
        <xdr:cNvSpPr/>
      </xdr:nvSpPr>
      <xdr:spPr>
        <a:xfrm>
          <a:off x="1397000" y="143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17786</xdr:rowOff>
    </xdr:from>
    <xdr:ext cx="762000" cy="259045"/>
    <xdr:sp macro="" textlink="">
      <xdr:nvSpPr>
        <xdr:cNvPr id="218" name="テキスト ボックス 217"/>
        <xdr:cNvSpPr txBox="1"/>
      </xdr:nvSpPr>
      <xdr:spPr>
        <a:xfrm>
          <a:off x="1066800" y="144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本市のラスパイレス指数は漸増状況にあり、</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類似団体内の比較</a:t>
          </a:r>
          <a:r>
            <a:rPr kumimoji="1" lang="ja-JP" altLang="en-US" sz="1300">
              <a:solidFill>
                <a:schemeClr val="dk1"/>
              </a:solidFill>
              <a:effectLst/>
              <a:latin typeface="+mn-lt"/>
              <a:ea typeface="+mn-ea"/>
              <a:cs typeface="+mn-cs"/>
            </a:rPr>
            <a:t>においても</a:t>
          </a:r>
          <a:r>
            <a:rPr kumimoji="1" lang="ja-JP" altLang="ja-JP" sz="1300">
              <a:solidFill>
                <a:schemeClr val="dk1"/>
              </a:solidFill>
              <a:effectLst/>
              <a:latin typeface="+mn-lt"/>
              <a:ea typeface="+mn-ea"/>
              <a:cs typeface="+mn-cs"/>
            </a:rPr>
            <a:t>平均に対して</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ポイント高</a:t>
          </a:r>
          <a:r>
            <a:rPr kumimoji="1" lang="ja-JP" altLang="en-US" sz="1300">
              <a:solidFill>
                <a:schemeClr val="dk1"/>
              </a:solidFill>
              <a:effectLst/>
              <a:latin typeface="+mn-lt"/>
              <a:ea typeface="+mn-ea"/>
              <a:cs typeface="+mn-cs"/>
            </a:rPr>
            <a:t>く下位に位置しているが、</a:t>
          </a:r>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年度以降は国に倣い一定年齢での原則昇給停止を行うことにより是正を図る。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49" name="直線コネクタ 248"/>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0"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1" name="直線コネクタ 250"/>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2"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3" name="直線コネクタ 252"/>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65314</xdr:rowOff>
    </xdr:to>
    <xdr:cxnSp macro="">
      <xdr:nvCxnSpPr>
        <xdr:cNvPr id="254" name="直線コネクタ 253"/>
        <xdr:cNvCxnSpPr/>
      </xdr:nvCxnSpPr>
      <xdr:spPr>
        <a:xfrm>
          <a:off x="16179800" y="144556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5"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6" name="フローチャート : 判断 255"/>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53823</xdr:rowOff>
    </xdr:to>
    <xdr:cxnSp macro="">
      <xdr:nvCxnSpPr>
        <xdr:cNvPr id="257" name="直線コネクタ 256"/>
        <xdr:cNvCxnSpPr/>
      </xdr:nvCxnSpPr>
      <xdr:spPr>
        <a:xfrm>
          <a:off x="15290800" y="144326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8" name="フローチャート : 判断 257"/>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9" name="テキスト ボックス 25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104321</xdr:rowOff>
    </xdr:to>
    <xdr:cxnSp macro="">
      <xdr:nvCxnSpPr>
        <xdr:cNvPr id="260" name="直線コネクタ 259"/>
        <xdr:cNvCxnSpPr/>
      </xdr:nvCxnSpPr>
      <xdr:spPr>
        <a:xfrm flipV="1">
          <a:off x="14401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1" name="フローチャート : 判断 260"/>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2" name="テキスト ボックス 26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104321</xdr:rowOff>
    </xdr:to>
    <xdr:cxnSp macro="">
      <xdr:nvCxnSpPr>
        <xdr:cNvPr id="263" name="直線コネクタ 262"/>
        <xdr:cNvCxnSpPr/>
      </xdr:nvCxnSpPr>
      <xdr:spPr>
        <a:xfrm>
          <a:off x="13512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4" name="フローチャート : 判断 263"/>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5" name="テキスト ボックス 264"/>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6" name="フローチャート : 判断 265"/>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7" name="テキスト ボックス 266"/>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3" name="円/楕円 272"/>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74"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5" name="円/楕円 274"/>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76" name="テキスト ボックス 275"/>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78" name="テキスト ボックス 277"/>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79" name="円/楕円 278"/>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0" name="テキスト ボックス 279"/>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1" name="円/楕円 280"/>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2" name="テキスト ボックス 281"/>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職員数の減により</a:t>
          </a:r>
          <a:r>
            <a:rPr kumimoji="1" lang="en-US" altLang="ja-JP" sz="1300">
              <a:latin typeface="ＭＳ Ｐゴシック"/>
            </a:rPr>
            <a:t>0.04</a:t>
          </a:r>
          <a:r>
            <a:rPr kumimoji="1" lang="ja-JP" altLang="en-US" sz="1300">
              <a:latin typeface="ＭＳ Ｐゴシック"/>
            </a:rPr>
            <a:t>人減少しているが、類似団体の比較では平均に対して</a:t>
          </a:r>
          <a:r>
            <a:rPr kumimoji="1" lang="en-US" altLang="ja-JP" sz="1300">
              <a:latin typeface="ＭＳ Ｐゴシック"/>
            </a:rPr>
            <a:t>0.62</a:t>
          </a:r>
          <a:r>
            <a:rPr kumimoji="1" lang="ja-JP" altLang="en-US" sz="1300">
              <a:latin typeface="ＭＳ Ｐゴシック"/>
            </a:rPr>
            <a:t>人多いため、依然として下位に位置している。</a:t>
          </a:r>
          <a:endParaRPr kumimoji="1" lang="en-US" altLang="ja-JP" sz="1300">
            <a:latin typeface="ＭＳ Ｐゴシック"/>
          </a:endParaRPr>
        </a:p>
        <a:p>
          <a:r>
            <a:rPr kumimoji="1" lang="ja-JP" altLang="en-US" sz="1300">
              <a:latin typeface="ＭＳ Ｐゴシック"/>
            </a:rPr>
            <a:t>　今後は定員適正化計画に基づく定員管理により、計画的に職員定数の適正化（</a:t>
          </a:r>
          <a:r>
            <a:rPr kumimoji="1" lang="en-US" altLang="ja-JP" sz="1300">
              <a:latin typeface="ＭＳ Ｐゴシック"/>
            </a:rPr>
            <a:t>H27.4.1</a:t>
          </a:r>
          <a:r>
            <a:rPr kumimoji="1" lang="ja-JP" altLang="en-US" sz="1300">
              <a:latin typeface="ＭＳ Ｐゴシック"/>
            </a:rPr>
            <a:t>→</a:t>
          </a:r>
          <a:r>
            <a:rPr kumimoji="1" lang="en-US" altLang="ja-JP" sz="1300">
              <a:latin typeface="ＭＳ Ｐゴシック"/>
            </a:rPr>
            <a:t>H33.4.1</a:t>
          </a:r>
          <a:r>
            <a:rPr kumimoji="1" lang="ja-JP" altLang="en-US" sz="1300">
              <a:latin typeface="ＭＳ Ｐゴシック"/>
            </a:rPr>
            <a:t>　▲</a:t>
          </a:r>
          <a:r>
            <a:rPr kumimoji="1" lang="en-US" altLang="ja-JP" sz="1300">
              <a:latin typeface="ＭＳ Ｐゴシック"/>
            </a:rPr>
            <a:t>4.8</a:t>
          </a:r>
          <a:r>
            <a:rPr kumimoji="1" lang="ja-JP" altLang="en-US" sz="1300">
              <a:latin typeface="ＭＳ Ｐゴシック"/>
            </a:rPr>
            <a:t>％）を図る。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4" name="直線コネクタ 313"/>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5"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6" name="直線コネクタ 315"/>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7"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18" name="直線コネクタ 317"/>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100512</xdr:rowOff>
    </xdr:to>
    <xdr:cxnSp macro="">
      <xdr:nvCxnSpPr>
        <xdr:cNvPr id="319" name="直線コネクタ 318"/>
        <xdr:cNvCxnSpPr/>
      </xdr:nvCxnSpPr>
      <xdr:spPr>
        <a:xfrm flipV="1">
          <a:off x="16179800" y="1088807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0"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1" name="フローチャート : 判断 320"/>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86723</xdr:rowOff>
    </xdr:from>
    <xdr:to>
      <xdr:col>23</xdr:col>
      <xdr:colOff>406400</xdr:colOff>
      <xdr:row>63</xdr:row>
      <xdr:rowOff>100512</xdr:rowOff>
    </xdr:to>
    <xdr:cxnSp macro="">
      <xdr:nvCxnSpPr>
        <xdr:cNvPr id="322" name="直線コネクタ 321"/>
        <xdr:cNvCxnSpPr/>
      </xdr:nvCxnSpPr>
      <xdr:spPr>
        <a:xfrm>
          <a:off x="15290800" y="108880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3" name="フローチャート : 判断 322"/>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4" name="テキスト ボックス 323"/>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86723</xdr:rowOff>
    </xdr:from>
    <xdr:to>
      <xdr:col>22</xdr:col>
      <xdr:colOff>203200</xdr:colOff>
      <xdr:row>63</xdr:row>
      <xdr:rowOff>93617</xdr:rowOff>
    </xdr:to>
    <xdr:cxnSp macro="">
      <xdr:nvCxnSpPr>
        <xdr:cNvPr id="325" name="直線コネクタ 324"/>
        <xdr:cNvCxnSpPr/>
      </xdr:nvCxnSpPr>
      <xdr:spPr>
        <a:xfrm flipV="1">
          <a:off x="14401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6" name="フローチャート : 判断 325"/>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7" name="テキスト ボックス 326"/>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93617</xdr:rowOff>
    </xdr:from>
    <xdr:to>
      <xdr:col>21</xdr:col>
      <xdr:colOff>0</xdr:colOff>
      <xdr:row>63</xdr:row>
      <xdr:rowOff>128088</xdr:rowOff>
    </xdr:to>
    <xdr:cxnSp macro="">
      <xdr:nvCxnSpPr>
        <xdr:cNvPr id="328" name="直線コネクタ 327"/>
        <xdr:cNvCxnSpPr/>
      </xdr:nvCxnSpPr>
      <xdr:spPr>
        <a:xfrm flipV="1">
          <a:off x="13512800" y="10894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1" name="フローチャート : 判断 330"/>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2" name="テキスト ボックス 331"/>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8" name="円/楕円 337"/>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8000</xdr:rowOff>
    </xdr:from>
    <xdr:ext cx="762000" cy="259045"/>
    <xdr:sp macro="" textlink="">
      <xdr:nvSpPr>
        <xdr:cNvPr id="339" name="定員管理の状況該当値テキスト"/>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49712</xdr:rowOff>
    </xdr:from>
    <xdr:to>
      <xdr:col>23</xdr:col>
      <xdr:colOff>457200</xdr:colOff>
      <xdr:row>63</xdr:row>
      <xdr:rowOff>151312</xdr:rowOff>
    </xdr:to>
    <xdr:sp macro="" textlink="">
      <xdr:nvSpPr>
        <xdr:cNvPr id="340" name="円/楕円 339"/>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136089</xdr:rowOff>
    </xdr:from>
    <xdr:ext cx="736600" cy="259045"/>
    <xdr:sp macro="" textlink="">
      <xdr:nvSpPr>
        <xdr:cNvPr id="341" name="テキスト ボックス 340"/>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35923</xdr:rowOff>
    </xdr:from>
    <xdr:to>
      <xdr:col>22</xdr:col>
      <xdr:colOff>254000</xdr:colOff>
      <xdr:row>63</xdr:row>
      <xdr:rowOff>137523</xdr:rowOff>
    </xdr:to>
    <xdr:sp macro="" textlink="">
      <xdr:nvSpPr>
        <xdr:cNvPr id="342" name="円/楕円 341"/>
        <xdr:cNvSpPr/>
      </xdr:nvSpPr>
      <xdr:spPr>
        <a:xfrm>
          <a:off x="15240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122300</xdr:rowOff>
    </xdr:from>
    <xdr:ext cx="762000" cy="259045"/>
    <xdr:sp macro="" textlink="">
      <xdr:nvSpPr>
        <xdr:cNvPr id="343" name="テキスト ボックス 342"/>
        <xdr:cNvSpPr txBox="1"/>
      </xdr:nvSpPr>
      <xdr:spPr>
        <a:xfrm>
          <a:off x="14909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42817</xdr:rowOff>
    </xdr:from>
    <xdr:to>
      <xdr:col>21</xdr:col>
      <xdr:colOff>50800</xdr:colOff>
      <xdr:row>63</xdr:row>
      <xdr:rowOff>144417</xdr:rowOff>
    </xdr:to>
    <xdr:sp macro="" textlink="">
      <xdr:nvSpPr>
        <xdr:cNvPr id="344" name="円/楕円 343"/>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129194</xdr:rowOff>
    </xdr:from>
    <xdr:ext cx="762000" cy="259045"/>
    <xdr:sp macro="" textlink="">
      <xdr:nvSpPr>
        <xdr:cNvPr id="345" name="テキスト ボックス 344"/>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46" name="円/楕円 345"/>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47" name="テキスト ボックス 346"/>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既往債の元利償還金が減少している一方、特定財源も減少していることにより、平成</a:t>
          </a:r>
          <a:r>
            <a:rPr kumimoji="1" lang="en-US" altLang="ja-JP" sz="1300">
              <a:latin typeface="ＭＳ Ｐゴシック"/>
            </a:rPr>
            <a:t>27</a:t>
          </a:r>
          <a:r>
            <a:rPr kumimoji="1" lang="ja-JP" altLang="en-US" sz="1300">
              <a:latin typeface="ＭＳ Ｐゴシック"/>
            </a:rPr>
            <a:t>年度単年度の比率が増加（</a:t>
          </a:r>
          <a:r>
            <a:rPr kumimoji="1" lang="en-US" altLang="ja-JP" sz="1300">
              <a:latin typeface="ＭＳ Ｐゴシック"/>
            </a:rPr>
            <a:t>+0.9</a:t>
          </a:r>
          <a:r>
            <a:rPr kumimoji="1" lang="ja-JP" altLang="en-US" sz="1300">
              <a:latin typeface="ＭＳ Ｐゴシック"/>
            </a:rPr>
            <a:t>％）したが、実質公債費比率は前年比</a:t>
          </a:r>
          <a:r>
            <a:rPr kumimoji="1" lang="en-US" altLang="ja-JP" sz="1300">
              <a:latin typeface="ＭＳ Ｐゴシック"/>
            </a:rPr>
            <a:t>0.9</a:t>
          </a:r>
          <a:r>
            <a:rPr kumimoji="1" lang="ja-JP" altLang="en-US" sz="1300">
              <a:latin typeface="ＭＳ Ｐゴシック"/>
            </a:rPr>
            <a:t>％減少し、類似団体の平均値を</a:t>
          </a:r>
          <a:r>
            <a:rPr kumimoji="1" lang="en-US" altLang="ja-JP" sz="1300">
              <a:latin typeface="ＭＳ Ｐゴシック"/>
            </a:rPr>
            <a:t>3.4</a:t>
          </a:r>
          <a:r>
            <a:rPr kumimoji="1" lang="ja-JP" altLang="en-US" sz="1300">
              <a:latin typeface="ＭＳ Ｐゴシック"/>
            </a:rPr>
            <a:t>％下回っている。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今後、予定している大規模投資的事業の実施により、</a:t>
          </a:r>
          <a:r>
            <a:rPr kumimoji="1" lang="ja-JP" altLang="en-US" sz="1300">
              <a:solidFill>
                <a:schemeClr val="dk1"/>
              </a:solidFill>
              <a:effectLst/>
              <a:latin typeface="+mn-lt"/>
              <a:ea typeface="+mn-ea"/>
              <a:cs typeface="+mn-cs"/>
            </a:rPr>
            <a:t>大幅に上昇する</a:t>
          </a:r>
          <a:r>
            <a:rPr kumimoji="1" lang="ja-JP" altLang="ja-JP" sz="1300">
              <a:solidFill>
                <a:schemeClr val="dk1"/>
              </a:solidFill>
              <a:effectLst/>
              <a:latin typeface="+mn-lt"/>
              <a:ea typeface="+mn-ea"/>
              <a:cs typeface="+mn-cs"/>
            </a:rPr>
            <a:t>見込</a:t>
          </a:r>
          <a:r>
            <a:rPr kumimoji="1" lang="ja-JP" altLang="en-US" sz="1300">
              <a:solidFill>
                <a:schemeClr val="dk1"/>
              </a:solidFill>
              <a:effectLst/>
              <a:latin typeface="+mn-lt"/>
              <a:ea typeface="+mn-ea"/>
              <a:cs typeface="+mn-cs"/>
            </a:rPr>
            <a:t>みであるため、</a:t>
          </a:r>
          <a:r>
            <a:rPr kumimoji="1" lang="ja-JP" altLang="ja-JP" sz="1300">
              <a:solidFill>
                <a:schemeClr val="dk1"/>
              </a:solidFill>
              <a:effectLst/>
              <a:latin typeface="+mn-lt"/>
              <a:ea typeface="+mn-ea"/>
              <a:cs typeface="+mn-cs"/>
            </a:rPr>
            <a:t>事業の精査や国県制度の活用</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り地方債を極力抑制する。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5" name="直線コネクタ 374"/>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6"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7" name="直線コネクタ 376"/>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8"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79" name="直線コネクタ 378"/>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30480</xdr:rowOff>
    </xdr:to>
    <xdr:cxnSp macro="">
      <xdr:nvCxnSpPr>
        <xdr:cNvPr id="380" name="直線コネクタ 379"/>
        <xdr:cNvCxnSpPr/>
      </xdr:nvCxnSpPr>
      <xdr:spPr>
        <a:xfrm flipV="1">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1"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2" name="フローチャート : 判断 381"/>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118956</xdr:rowOff>
    </xdr:to>
    <xdr:cxnSp macro="">
      <xdr:nvCxnSpPr>
        <xdr:cNvPr id="383" name="直線コネクタ 382"/>
        <xdr:cNvCxnSpPr/>
      </xdr:nvCxnSpPr>
      <xdr:spPr>
        <a:xfrm flipV="1">
          <a:off x="15290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4" name="フローチャート :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41</xdr:row>
      <xdr:rowOff>19896</xdr:rowOff>
    </xdr:to>
    <xdr:cxnSp macro="">
      <xdr:nvCxnSpPr>
        <xdr:cNvPr id="386" name="直線コネクタ 385"/>
        <xdr:cNvCxnSpPr/>
      </xdr:nvCxnSpPr>
      <xdr:spPr>
        <a:xfrm flipV="1">
          <a:off x="14401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7" name="フローチャート : 判断 386"/>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8" name="テキスト ボックス 387"/>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76200</xdr:rowOff>
    </xdr:to>
    <xdr:cxnSp macro="">
      <xdr:nvCxnSpPr>
        <xdr:cNvPr id="389" name="直線コネクタ 388"/>
        <xdr:cNvCxnSpPr/>
      </xdr:nvCxnSpPr>
      <xdr:spPr>
        <a:xfrm flipV="1">
          <a:off x="13512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0" name="フローチャート : 判断 389"/>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1" name="テキスト ボックス 39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9" name="円/楕円 398"/>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400"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1" name="円/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3" name="円/楕円 402"/>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4" name="テキスト ボックス 403"/>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5" name="円/楕円 404"/>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6" name="テキスト ボックス 405"/>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7" name="円/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8" name="テキスト ボックス 40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施設整備事業に係る新規借入の増により地方債残高は増加する一方、公害防止事業債の償還費の減少などにより、地方債現在高等に係る基準財政需要額見込額が減少したため、将来負担比率は</a:t>
          </a:r>
          <a:r>
            <a:rPr kumimoji="1" lang="en-US" altLang="ja-JP" sz="1300">
              <a:latin typeface="ＭＳ Ｐゴシック"/>
            </a:rPr>
            <a:t>4.0</a:t>
          </a:r>
          <a:r>
            <a:rPr kumimoji="1" lang="ja-JP" altLang="en-US" sz="1300">
              <a:latin typeface="ＭＳ Ｐゴシック"/>
            </a:rPr>
            <a:t>％増加し類似団体の中で下位に位置している。</a:t>
          </a:r>
          <a:endParaRPr kumimoji="1" lang="en-US" altLang="ja-JP" sz="1300">
            <a:latin typeface="ＭＳ Ｐゴシック"/>
          </a:endParaRPr>
        </a:p>
        <a:p>
          <a:r>
            <a:rPr kumimoji="1" lang="ja-JP" altLang="en-US" sz="1300">
              <a:latin typeface="ＭＳ Ｐゴシック"/>
            </a:rPr>
            <a:t>　今後、予定している大規模投資的事業の実施により、地方債残高の増加が見込まれるが、事業の精査や国県制度の活用等により、地方債発行額を極力抑制する。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39" name="直線コネクタ 438"/>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0"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1" name="直線コネクタ 440"/>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90291</xdr:rowOff>
    </xdr:from>
    <xdr:to>
      <xdr:col>24</xdr:col>
      <xdr:colOff>558800</xdr:colOff>
      <xdr:row>17</xdr:row>
      <xdr:rowOff>136253</xdr:rowOff>
    </xdr:to>
    <xdr:cxnSp macro="">
      <xdr:nvCxnSpPr>
        <xdr:cNvPr id="444" name="直線コネクタ 443"/>
        <xdr:cNvCxnSpPr/>
      </xdr:nvCxnSpPr>
      <xdr:spPr>
        <a:xfrm>
          <a:off x="16179800" y="300494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5"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6" name="フローチャート : 判断 445"/>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30540</xdr:rowOff>
    </xdr:from>
    <xdr:to>
      <xdr:col>23</xdr:col>
      <xdr:colOff>406400</xdr:colOff>
      <xdr:row>17</xdr:row>
      <xdr:rowOff>90291</xdr:rowOff>
    </xdr:to>
    <xdr:cxnSp macro="">
      <xdr:nvCxnSpPr>
        <xdr:cNvPr id="447" name="直線コネクタ 446"/>
        <xdr:cNvCxnSpPr/>
      </xdr:nvCxnSpPr>
      <xdr:spPr>
        <a:xfrm>
          <a:off x="15290800" y="2945190"/>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48" name="フローチャート : 判断 447"/>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49" name="テキスト ボックス 448"/>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30540</xdr:rowOff>
    </xdr:from>
    <xdr:to>
      <xdr:col>22</xdr:col>
      <xdr:colOff>203200</xdr:colOff>
      <xdr:row>17</xdr:row>
      <xdr:rowOff>51223</xdr:rowOff>
    </xdr:to>
    <xdr:cxnSp macro="">
      <xdr:nvCxnSpPr>
        <xdr:cNvPr id="450" name="直線コネクタ 449"/>
        <xdr:cNvCxnSpPr/>
      </xdr:nvCxnSpPr>
      <xdr:spPr>
        <a:xfrm flipV="1">
          <a:off x="14401800" y="29451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1" name="フローチャート : 判断 450"/>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2" name="テキスト ボックス 451"/>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153731</xdr:rowOff>
    </xdr:from>
    <xdr:to>
      <xdr:col>21</xdr:col>
      <xdr:colOff>0</xdr:colOff>
      <xdr:row>17</xdr:row>
      <xdr:rowOff>51223</xdr:rowOff>
    </xdr:to>
    <xdr:cxnSp macro="">
      <xdr:nvCxnSpPr>
        <xdr:cNvPr id="453" name="直線コネクタ 452"/>
        <xdr:cNvCxnSpPr/>
      </xdr:nvCxnSpPr>
      <xdr:spPr>
        <a:xfrm>
          <a:off x="13512800" y="289693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4" name="フローチャート : 判断 453"/>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5" name="テキスト ボックス 454"/>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6" name="フローチャート : 判断 455"/>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7" name="テキスト ボックス 456"/>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85453</xdr:rowOff>
    </xdr:from>
    <xdr:to>
      <xdr:col>24</xdr:col>
      <xdr:colOff>609600</xdr:colOff>
      <xdr:row>18</xdr:row>
      <xdr:rowOff>15603</xdr:rowOff>
    </xdr:to>
    <xdr:sp macro="" textlink="">
      <xdr:nvSpPr>
        <xdr:cNvPr id="463" name="円/楕円 462"/>
        <xdr:cNvSpPr/>
      </xdr:nvSpPr>
      <xdr:spPr>
        <a:xfrm>
          <a:off x="169672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57530</xdr:rowOff>
    </xdr:from>
    <xdr:ext cx="762000" cy="259045"/>
    <xdr:sp macro="" textlink="">
      <xdr:nvSpPr>
        <xdr:cNvPr id="464" name="将来負担の状況該当値テキスト"/>
        <xdr:cNvSpPr txBox="1"/>
      </xdr:nvSpPr>
      <xdr:spPr>
        <a:xfrm>
          <a:off x="17106900" y="29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39491</xdr:rowOff>
    </xdr:from>
    <xdr:to>
      <xdr:col>23</xdr:col>
      <xdr:colOff>457200</xdr:colOff>
      <xdr:row>17</xdr:row>
      <xdr:rowOff>141091</xdr:rowOff>
    </xdr:to>
    <xdr:sp macro="" textlink="">
      <xdr:nvSpPr>
        <xdr:cNvPr id="465" name="円/楕円 464"/>
        <xdr:cNvSpPr/>
      </xdr:nvSpPr>
      <xdr:spPr>
        <a:xfrm>
          <a:off x="161290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125868</xdr:rowOff>
    </xdr:from>
    <xdr:ext cx="736600" cy="259045"/>
    <xdr:sp macro="" textlink="">
      <xdr:nvSpPr>
        <xdr:cNvPr id="466" name="テキスト ボックス 465"/>
        <xdr:cNvSpPr txBox="1"/>
      </xdr:nvSpPr>
      <xdr:spPr>
        <a:xfrm>
          <a:off x="15798800" y="304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151190</xdr:rowOff>
    </xdr:from>
    <xdr:to>
      <xdr:col>22</xdr:col>
      <xdr:colOff>254000</xdr:colOff>
      <xdr:row>17</xdr:row>
      <xdr:rowOff>81340</xdr:rowOff>
    </xdr:to>
    <xdr:sp macro="" textlink="">
      <xdr:nvSpPr>
        <xdr:cNvPr id="467" name="円/楕円 466"/>
        <xdr:cNvSpPr/>
      </xdr:nvSpPr>
      <xdr:spPr>
        <a:xfrm>
          <a:off x="15240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66117</xdr:rowOff>
    </xdr:from>
    <xdr:ext cx="762000" cy="259045"/>
    <xdr:sp macro="" textlink="">
      <xdr:nvSpPr>
        <xdr:cNvPr id="468" name="テキスト ボックス 467"/>
        <xdr:cNvSpPr txBox="1"/>
      </xdr:nvSpPr>
      <xdr:spPr>
        <a:xfrm>
          <a:off x="14909800" y="29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423</xdr:rowOff>
    </xdr:from>
    <xdr:to>
      <xdr:col>21</xdr:col>
      <xdr:colOff>50800</xdr:colOff>
      <xdr:row>17</xdr:row>
      <xdr:rowOff>102023</xdr:rowOff>
    </xdr:to>
    <xdr:sp macro="" textlink="">
      <xdr:nvSpPr>
        <xdr:cNvPr id="469" name="円/楕円 468"/>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70" name="テキスト ボックス 469"/>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102931</xdr:rowOff>
    </xdr:from>
    <xdr:to>
      <xdr:col>19</xdr:col>
      <xdr:colOff>533400</xdr:colOff>
      <xdr:row>17</xdr:row>
      <xdr:rowOff>33081</xdr:rowOff>
    </xdr:to>
    <xdr:sp macro="" textlink="">
      <xdr:nvSpPr>
        <xdr:cNvPr id="471" name="円/楕円 470"/>
        <xdr:cNvSpPr/>
      </xdr:nvSpPr>
      <xdr:spPr>
        <a:xfrm>
          <a:off x="13462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43258</xdr:rowOff>
    </xdr:from>
    <xdr:ext cx="762000" cy="259045"/>
    <xdr:sp macro="" textlink="">
      <xdr:nvSpPr>
        <xdr:cNvPr id="472" name="テキスト ボックス 471"/>
        <xdr:cNvSpPr txBox="1"/>
      </xdr:nvSpPr>
      <xdr:spPr>
        <a:xfrm>
          <a:off x="13131800" y="26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議員定数減により議員報酬は減少（前年度比▲</a:t>
          </a:r>
          <a:r>
            <a:rPr kumimoji="1" lang="en-US" altLang="ja-JP" sz="1300">
              <a:latin typeface="ＭＳ Ｐゴシック"/>
            </a:rPr>
            <a:t>11.8</a:t>
          </a:r>
          <a:r>
            <a:rPr kumimoji="1" lang="ja-JP" altLang="en-US" sz="1300">
              <a:latin typeface="ＭＳ Ｐゴシック"/>
            </a:rPr>
            <a:t>％）したものの、定年退職者の増による退職手当の増加（前年度比</a:t>
          </a:r>
          <a:r>
            <a:rPr kumimoji="1" lang="en-US" altLang="ja-JP" sz="1300">
              <a:latin typeface="ＭＳ Ｐゴシック"/>
            </a:rPr>
            <a:t>+14.6</a:t>
          </a:r>
          <a:r>
            <a:rPr kumimoji="1" lang="ja-JP" altLang="en-US" sz="1300">
              <a:latin typeface="ＭＳ Ｐゴシック"/>
            </a:rPr>
            <a:t>％）により、前年度に比べ</a:t>
          </a:r>
          <a:r>
            <a:rPr kumimoji="1" lang="en-US" altLang="ja-JP" sz="1300">
              <a:latin typeface="ＭＳ Ｐゴシック"/>
            </a:rPr>
            <a:t>0.2</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退職手当の影響によるが、類似団体では中位に位置しているものの、静岡県平均を</a:t>
          </a:r>
          <a:r>
            <a:rPr kumimoji="1" lang="en-US" altLang="ja-JP" sz="1300">
              <a:latin typeface="ＭＳ Ｐゴシック"/>
            </a:rPr>
            <a:t>1.0</a:t>
          </a:r>
          <a:r>
            <a:rPr kumimoji="1" lang="ja-JP" altLang="en-US" sz="1300">
              <a:latin typeface="ＭＳ Ｐゴシック"/>
            </a:rPr>
            <a:t>％上回っているため、今後も定員適正化計画に基づく定数管理や平成</a:t>
          </a:r>
          <a:r>
            <a:rPr kumimoji="1" lang="en-US" altLang="ja-JP" sz="1300">
              <a:latin typeface="ＭＳ Ｐゴシック"/>
            </a:rPr>
            <a:t>29</a:t>
          </a:r>
          <a:r>
            <a:rPr kumimoji="1" lang="ja-JP" altLang="en-US" sz="1300">
              <a:latin typeface="ＭＳ Ｐゴシック"/>
            </a:rPr>
            <a:t>年度以降は国に倣い、一定年齢での原則昇給停止を行うことにより人件費の抑制に努める。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99786</xdr:rowOff>
    </xdr:to>
    <xdr:cxnSp macro="">
      <xdr:nvCxnSpPr>
        <xdr:cNvPr id="68" name="直線コネクタ 67"/>
        <xdr:cNvCxnSpPr/>
      </xdr:nvCxnSpPr>
      <xdr:spPr>
        <a:xfrm>
          <a:off x="3987800" y="625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4536</xdr:rowOff>
    </xdr:to>
    <xdr:cxnSp macro="">
      <xdr:nvCxnSpPr>
        <xdr:cNvPr id="71" name="直線コネクタ 70"/>
        <xdr:cNvCxnSpPr/>
      </xdr:nvCxnSpPr>
      <xdr:spPr>
        <a:xfrm flipV="1">
          <a:off x="3098800" y="625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4536</xdr:rowOff>
    </xdr:to>
    <xdr:cxnSp macro="">
      <xdr:nvCxnSpPr>
        <xdr:cNvPr id="74" name="直線コネクタ 73"/>
        <xdr:cNvCxnSpPr/>
      </xdr:nvCxnSpPr>
      <xdr:spPr>
        <a:xfrm>
          <a:off x="2209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156936</xdr:rowOff>
    </xdr:to>
    <xdr:cxnSp macro="">
      <xdr:nvCxnSpPr>
        <xdr:cNvPr id="77" name="直線コネクタ 76"/>
        <xdr:cNvCxnSpPr/>
      </xdr:nvCxnSpPr>
      <xdr:spPr>
        <a:xfrm flipV="1">
          <a:off x="1320800" y="6304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7" name="円/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3" name="円/楕円 92"/>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4" name="テキスト ボックス 93"/>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95" name="円/楕円 94"/>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96" name="テキスト ボックス 95"/>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消耗品費を一律</a:t>
          </a:r>
          <a:r>
            <a:rPr kumimoji="1" lang="en-US" altLang="ja-JP" sz="1300">
              <a:latin typeface="ＭＳ Ｐゴシック"/>
            </a:rPr>
            <a:t>10</a:t>
          </a:r>
          <a:r>
            <a:rPr kumimoji="1" lang="ja-JP" altLang="en-US" sz="1300">
              <a:latin typeface="ＭＳ Ｐゴシック"/>
            </a:rPr>
            <a:t>％削減するなど経費の削減に努めたが、富士宮市との共同電算化事業の増（前年度比</a:t>
          </a:r>
          <a:r>
            <a:rPr kumimoji="1" lang="en-US" altLang="ja-JP" sz="1300">
              <a:latin typeface="ＭＳ Ｐゴシック"/>
            </a:rPr>
            <a:t>+18.6</a:t>
          </a:r>
          <a:r>
            <a:rPr kumimoji="1" lang="ja-JP" altLang="en-US" sz="1300">
              <a:latin typeface="ＭＳ Ｐゴシック"/>
            </a:rPr>
            <a:t>％）などにより、前年度に比べ</a:t>
          </a:r>
          <a:r>
            <a:rPr kumimoji="1" lang="en-US" altLang="ja-JP" sz="1300">
              <a:latin typeface="ＭＳ Ｐゴシック"/>
            </a:rPr>
            <a:t>0.1</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類似団体平均よりも</a:t>
          </a:r>
          <a:r>
            <a:rPr kumimoji="1" lang="en-US" altLang="ja-JP" sz="1300">
              <a:latin typeface="ＭＳ Ｐゴシック"/>
            </a:rPr>
            <a:t>0.7</a:t>
          </a:r>
          <a:r>
            <a:rPr kumimoji="1" lang="ja-JP" altLang="en-US" sz="1300">
              <a:latin typeface="ＭＳ Ｐゴシック"/>
            </a:rPr>
            <a:t>％、静岡県平均よりも</a:t>
          </a:r>
          <a:r>
            <a:rPr kumimoji="1" lang="en-US" altLang="ja-JP" sz="1300">
              <a:latin typeface="ＭＳ Ｐゴシック"/>
            </a:rPr>
            <a:t>0.3</a:t>
          </a:r>
          <a:r>
            <a:rPr kumimoji="1" lang="ja-JP" altLang="en-US" sz="1300">
              <a:latin typeface="ＭＳ Ｐゴシック"/>
            </a:rPr>
            <a:t>％下回っているが、引続き経費削減を図る。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53521</xdr:rowOff>
    </xdr:from>
    <xdr:to>
      <xdr:col>24</xdr:col>
      <xdr:colOff>31750</xdr:colOff>
      <xdr:row>17</xdr:row>
      <xdr:rowOff>69850</xdr:rowOff>
    </xdr:to>
    <xdr:cxnSp macro="">
      <xdr:nvCxnSpPr>
        <xdr:cNvPr id="131" name="直線コネクタ 130"/>
        <xdr:cNvCxnSpPr/>
      </xdr:nvCxnSpPr>
      <xdr:spPr>
        <a:xfrm>
          <a:off x="15671800" y="2968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53521</xdr:rowOff>
    </xdr:to>
    <xdr:cxnSp macro="">
      <xdr:nvCxnSpPr>
        <xdr:cNvPr id="134" name="直線コネクタ 133"/>
        <xdr:cNvCxnSpPr/>
      </xdr:nvCxnSpPr>
      <xdr:spPr>
        <a:xfrm>
          <a:off x="14782800" y="2919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94343</xdr:rowOff>
    </xdr:from>
    <xdr:to>
      <xdr:col>21</xdr:col>
      <xdr:colOff>361950</xdr:colOff>
      <xdr:row>17</xdr:row>
      <xdr:rowOff>4536</xdr:rowOff>
    </xdr:to>
    <xdr:cxnSp macro="">
      <xdr:nvCxnSpPr>
        <xdr:cNvPr id="137" name="直線コネクタ 136"/>
        <xdr:cNvCxnSpPr/>
      </xdr:nvCxnSpPr>
      <xdr:spPr>
        <a:xfrm>
          <a:off x="13893800" y="28375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94343</xdr:rowOff>
    </xdr:from>
    <xdr:to>
      <xdr:col>20</xdr:col>
      <xdr:colOff>158750</xdr:colOff>
      <xdr:row>16</xdr:row>
      <xdr:rowOff>94343</xdr:rowOff>
    </xdr:to>
    <xdr:cxnSp macro="">
      <xdr:nvCxnSpPr>
        <xdr:cNvPr id="140" name="直線コネクタ 139"/>
        <xdr:cNvCxnSpPr/>
      </xdr:nvCxnSpPr>
      <xdr:spPr>
        <a:xfrm>
          <a:off x="13004800" y="2837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0" name="円/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2721</xdr:rowOff>
    </xdr:from>
    <xdr:to>
      <xdr:col>22</xdr:col>
      <xdr:colOff>615950</xdr:colOff>
      <xdr:row>17</xdr:row>
      <xdr:rowOff>104321</xdr:rowOff>
    </xdr:to>
    <xdr:sp macro="" textlink="">
      <xdr:nvSpPr>
        <xdr:cNvPr id="152" name="円/楕円 151"/>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114498</xdr:rowOff>
    </xdr:from>
    <xdr:ext cx="736600" cy="259045"/>
    <xdr:sp macro="" textlink="">
      <xdr:nvSpPr>
        <xdr:cNvPr id="153" name="テキスト ボックス 152"/>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4" name="円/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55" name="テキスト ボックス 15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43543</xdr:rowOff>
    </xdr:from>
    <xdr:to>
      <xdr:col>20</xdr:col>
      <xdr:colOff>209550</xdr:colOff>
      <xdr:row>16</xdr:row>
      <xdr:rowOff>145143</xdr:rowOff>
    </xdr:to>
    <xdr:sp macro="" textlink="">
      <xdr:nvSpPr>
        <xdr:cNvPr id="156" name="円/楕円 155"/>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155320</xdr:rowOff>
    </xdr:from>
    <xdr:ext cx="762000" cy="259045"/>
    <xdr:sp macro="" textlink="">
      <xdr:nvSpPr>
        <xdr:cNvPr id="157" name="テキスト ボックス 156"/>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43543</xdr:rowOff>
    </xdr:from>
    <xdr:to>
      <xdr:col>19</xdr:col>
      <xdr:colOff>6350</xdr:colOff>
      <xdr:row>16</xdr:row>
      <xdr:rowOff>145143</xdr:rowOff>
    </xdr:to>
    <xdr:sp macro="" textlink="">
      <xdr:nvSpPr>
        <xdr:cNvPr id="158" name="円/楕円 157"/>
        <xdr:cNvSpPr/>
      </xdr:nvSpPr>
      <xdr:spPr>
        <a:xfrm>
          <a:off x="12954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155320</xdr:rowOff>
    </xdr:from>
    <xdr:ext cx="762000" cy="259045"/>
    <xdr:sp macro="" textlink="">
      <xdr:nvSpPr>
        <xdr:cNvPr id="159" name="テキスト ボックス 158"/>
        <xdr:cNvSpPr txBox="1"/>
      </xdr:nvSpPr>
      <xdr:spPr>
        <a:xfrm>
          <a:off x="12623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3.3</a:t>
          </a:r>
          <a:r>
            <a:rPr kumimoji="1" lang="ja-JP" altLang="en-US" sz="1300">
              <a:latin typeface="ＭＳ Ｐゴシック"/>
            </a:rPr>
            <a:t>％下回っているものの、保育園等に係る経費や対象者数増等による障害者自立支援給付費の増などにより前年度に比べ</a:t>
          </a:r>
          <a:r>
            <a:rPr kumimoji="1" lang="en-US" altLang="ja-JP" sz="1300">
              <a:latin typeface="ＭＳ Ｐゴシック"/>
            </a:rPr>
            <a:t>1.0</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扶助費は、高齢化に伴い、今後も増加が見込まれるため、市単独事業の精査など適正な扶助のあり方について見直しを行う。</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95250</xdr:rowOff>
    </xdr:to>
    <xdr:cxnSp macro="">
      <xdr:nvCxnSpPr>
        <xdr:cNvPr id="192" name="直線コネクタ 191"/>
        <xdr:cNvCxnSpPr/>
      </xdr:nvCxnSpPr>
      <xdr:spPr>
        <a:xfrm>
          <a:off x="3987800" y="939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139700</xdr:rowOff>
    </xdr:to>
    <xdr:cxnSp macro="">
      <xdr:nvCxnSpPr>
        <xdr:cNvPr id="195" name="直線コネクタ 194"/>
        <xdr:cNvCxnSpPr/>
      </xdr:nvCxnSpPr>
      <xdr:spPr>
        <a:xfrm>
          <a:off x="3098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127000</xdr:rowOff>
    </xdr:to>
    <xdr:cxnSp macro="">
      <xdr:nvCxnSpPr>
        <xdr:cNvPr id="198" name="直線コネクタ 197"/>
        <xdr:cNvCxnSpPr/>
      </xdr:nvCxnSpPr>
      <xdr:spPr>
        <a:xfrm flipV="1">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127000</xdr:rowOff>
    </xdr:to>
    <xdr:cxnSp macro="">
      <xdr:nvCxnSpPr>
        <xdr:cNvPr id="201" name="直線コネクタ 200"/>
        <xdr:cNvCxnSpPr/>
      </xdr:nvCxnSpPr>
      <xdr:spPr>
        <a:xfrm>
          <a:off x="1320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11" name="円/楕円 210"/>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12"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13" name="円/楕円 212"/>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14" name="テキスト ボックス 213"/>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5" name="円/楕円 214"/>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6" name="テキスト ボックス 215"/>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1.4</a:t>
          </a:r>
          <a:r>
            <a:rPr kumimoji="1" lang="ja-JP" altLang="en-US" sz="1300">
              <a:latin typeface="ＭＳ Ｐゴシック"/>
            </a:rPr>
            <a:t>％下回っているが、前年度との比較では</a:t>
          </a:r>
          <a:r>
            <a:rPr kumimoji="1" lang="en-US" altLang="ja-JP" sz="1300">
              <a:latin typeface="ＭＳ Ｐゴシック"/>
            </a:rPr>
            <a:t>0.1</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これは国民健康保険事業、後期高齢者医療事業の給付に係る繰出金が増加したためで、これらは今後も増加していくことが見込まれるため、定期的な保険税（料）の見直しや事業の精査などにより、繰出金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31750</xdr:rowOff>
    </xdr:to>
    <xdr:cxnSp macro="">
      <xdr:nvCxnSpPr>
        <xdr:cNvPr id="253" name="直線コネクタ 252"/>
        <xdr:cNvCxnSpPr/>
      </xdr:nvCxnSpPr>
      <xdr:spPr>
        <a:xfrm>
          <a:off x="15671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139700</xdr:rowOff>
    </xdr:from>
    <xdr:to>
      <xdr:col>22</xdr:col>
      <xdr:colOff>565150</xdr:colOff>
      <xdr:row>55</xdr:row>
      <xdr:rowOff>19050</xdr:rowOff>
    </xdr:to>
    <xdr:cxnSp macro="">
      <xdr:nvCxnSpPr>
        <xdr:cNvPr id="256" name="直線コネクタ 255"/>
        <xdr:cNvCxnSpPr/>
      </xdr:nvCxnSpPr>
      <xdr:spPr>
        <a:xfrm>
          <a:off x="14782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139700</xdr:rowOff>
    </xdr:to>
    <xdr:cxnSp macro="">
      <xdr:nvCxnSpPr>
        <xdr:cNvPr id="259" name="直線コネクタ 258"/>
        <xdr:cNvCxnSpPr/>
      </xdr:nvCxnSpPr>
      <xdr:spPr>
        <a:xfrm>
          <a:off x="13893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88900</xdr:rowOff>
    </xdr:to>
    <xdr:cxnSp macro="">
      <xdr:nvCxnSpPr>
        <xdr:cNvPr id="262" name="直線コネクタ 261"/>
        <xdr:cNvCxnSpPr/>
      </xdr:nvCxnSpPr>
      <xdr:spPr>
        <a:xfrm>
          <a:off x="13004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2" name="円/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74" name="円/楕円 273"/>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75" name="テキスト ボックス 274"/>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88900</xdr:rowOff>
    </xdr:from>
    <xdr:to>
      <xdr:col>21</xdr:col>
      <xdr:colOff>412750</xdr:colOff>
      <xdr:row>55</xdr:row>
      <xdr:rowOff>19050</xdr:rowOff>
    </xdr:to>
    <xdr:sp macro="" textlink="">
      <xdr:nvSpPr>
        <xdr:cNvPr id="276" name="円/楕円 275"/>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29227</xdr:rowOff>
    </xdr:from>
    <xdr:ext cx="762000" cy="259045"/>
    <xdr:sp macro="" textlink="">
      <xdr:nvSpPr>
        <xdr:cNvPr id="277" name="テキスト ボックス 276"/>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80" name="円/楕円 279"/>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81" name="テキスト ボックス 280"/>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公共下水道事業の負担金の減などにより、前年度に比べ</a:t>
          </a:r>
          <a:r>
            <a:rPr kumimoji="1" lang="en-US" altLang="ja-JP" sz="1300">
              <a:latin typeface="ＭＳ Ｐゴシック"/>
            </a:rPr>
            <a:t>0.5</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　静岡県の平均を</a:t>
          </a:r>
          <a:r>
            <a:rPr kumimoji="1" lang="en-US" altLang="ja-JP" sz="1300">
              <a:latin typeface="ＭＳ Ｐゴシック"/>
            </a:rPr>
            <a:t>0.2</a:t>
          </a:r>
          <a:r>
            <a:rPr kumimoji="1" lang="ja-JP" altLang="en-US" sz="1300">
              <a:latin typeface="ＭＳ Ｐゴシック"/>
            </a:rPr>
            <a:t>％、類似団体平均を</a:t>
          </a:r>
          <a:r>
            <a:rPr kumimoji="1" lang="en-US" altLang="ja-JP" sz="1300">
              <a:latin typeface="ＭＳ Ｐゴシック"/>
            </a:rPr>
            <a:t>0.6</a:t>
          </a:r>
          <a:r>
            <a:rPr kumimoji="1" lang="ja-JP" altLang="en-US" sz="1300">
              <a:latin typeface="ＭＳ Ｐゴシック"/>
            </a:rPr>
            <a:t>％下回っているが、引続き補助金・負担金の見直しを実施するとともに、特に企業会計に対する支出の増減が大きく影響するため収支改善による安定的な企業経営に努める。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142240</xdr:rowOff>
    </xdr:to>
    <xdr:cxnSp macro="">
      <xdr:nvCxnSpPr>
        <xdr:cNvPr id="313" name="直線コネクタ 312"/>
        <xdr:cNvCxnSpPr/>
      </xdr:nvCxnSpPr>
      <xdr:spPr>
        <a:xfrm flipV="1">
          <a:off x="15671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142240</xdr:rowOff>
    </xdr:from>
    <xdr:to>
      <xdr:col>22</xdr:col>
      <xdr:colOff>565150</xdr:colOff>
      <xdr:row>37</xdr:row>
      <xdr:rowOff>77470</xdr:rowOff>
    </xdr:to>
    <xdr:cxnSp macro="">
      <xdr:nvCxnSpPr>
        <xdr:cNvPr id="316" name="直線コネクタ 315"/>
        <xdr:cNvCxnSpPr/>
      </xdr:nvCxnSpPr>
      <xdr:spPr>
        <a:xfrm flipV="1">
          <a:off x="14782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8" name="テキスト ボックス 317"/>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77470</xdr:rowOff>
    </xdr:to>
    <xdr:cxnSp macro="">
      <xdr:nvCxnSpPr>
        <xdr:cNvPr id="319" name="直線コネクタ 318"/>
        <xdr:cNvCxnSpPr/>
      </xdr:nvCxnSpPr>
      <xdr:spPr>
        <a:xfrm>
          <a:off x="13893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37</xdr:row>
      <xdr:rowOff>46990</xdr:rowOff>
    </xdr:to>
    <xdr:cxnSp macro="">
      <xdr:nvCxnSpPr>
        <xdr:cNvPr id="322" name="直線コネクタ 321"/>
        <xdr:cNvCxnSpPr/>
      </xdr:nvCxnSpPr>
      <xdr:spPr>
        <a:xfrm>
          <a:off x="13004800" y="5994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2" name="円/楕円 33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91440</xdr:rowOff>
    </xdr:from>
    <xdr:to>
      <xdr:col>22</xdr:col>
      <xdr:colOff>615950</xdr:colOff>
      <xdr:row>37</xdr:row>
      <xdr:rowOff>21590</xdr:rowOff>
    </xdr:to>
    <xdr:sp macro="" textlink="">
      <xdr:nvSpPr>
        <xdr:cNvPr id="334" name="円/楕円 333"/>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6367</xdr:rowOff>
    </xdr:from>
    <xdr:ext cx="736600" cy="259045"/>
    <xdr:sp macro="" textlink="">
      <xdr:nvSpPr>
        <xdr:cNvPr id="335" name="テキスト ボックス 334"/>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26670</xdr:rowOff>
    </xdr:from>
    <xdr:to>
      <xdr:col>21</xdr:col>
      <xdr:colOff>412750</xdr:colOff>
      <xdr:row>37</xdr:row>
      <xdr:rowOff>128270</xdr:rowOff>
    </xdr:to>
    <xdr:sp macro="" textlink="">
      <xdr:nvSpPr>
        <xdr:cNvPr id="336" name="円/楕円 335"/>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37" name="テキスト ボックス 336"/>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8" name="円/楕円 337"/>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9" name="テキスト ボックス 338"/>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40" name="円/楕円 339"/>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41" name="テキスト ボックス 340"/>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新発債の低利借入等により元利償還金は減少傾向にあり、前年度に比べ</a:t>
          </a:r>
          <a:r>
            <a:rPr kumimoji="1" lang="en-US" altLang="ja-JP" sz="1300">
              <a:latin typeface="ＭＳ Ｐゴシック"/>
            </a:rPr>
            <a:t>0.3</a:t>
          </a:r>
          <a:r>
            <a:rPr kumimoji="1" lang="ja-JP" altLang="en-US" sz="1300">
              <a:latin typeface="ＭＳ Ｐゴシック"/>
            </a:rPr>
            <a:t>％減少し、類似団体平均を</a:t>
          </a:r>
          <a:r>
            <a:rPr kumimoji="1" lang="en-US" altLang="ja-JP" sz="1300">
              <a:latin typeface="ＭＳ Ｐゴシック"/>
            </a:rPr>
            <a:t>3.1</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今後、大規模投資的事業に伴う借入により大幅に市債残高が増加する見込みであるが、引続き起債額及び借入条件等の見直し検討を行うとともに、市債の適正管理に努める。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50800</xdr:rowOff>
    </xdr:to>
    <xdr:cxnSp macro="">
      <xdr:nvCxnSpPr>
        <xdr:cNvPr id="374" name="直線コネクタ 373"/>
        <xdr:cNvCxnSpPr/>
      </xdr:nvCxnSpPr>
      <xdr:spPr>
        <a:xfrm flipV="1">
          <a:off x="3987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111761</xdr:rowOff>
    </xdr:to>
    <xdr:cxnSp macro="">
      <xdr:nvCxnSpPr>
        <xdr:cNvPr id="377" name="直線コネクタ 376"/>
        <xdr:cNvCxnSpPr/>
      </xdr:nvCxnSpPr>
      <xdr:spPr>
        <a:xfrm flipV="1">
          <a:off x="3098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76</xdr:row>
      <xdr:rowOff>157480</xdr:rowOff>
    </xdr:to>
    <xdr:cxnSp macro="">
      <xdr:nvCxnSpPr>
        <xdr:cNvPr id="380" name="直線コネクタ 379"/>
        <xdr:cNvCxnSpPr/>
      </xdr:nvCxnSpPr>
      <xdr:spPr>
        <a:xfrm flipV="1">
          <a:off x="2209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8889</xdr:rowOff>
    </xdr:to>
    <xdr:cxnSp macro="">
      <xdr:nvCxnSpPr>
        <xdr:cNvPr id="383" name="直線コネクタ 382"/>
        <xdr:cNvCxnSpPr/>
      </xdr:nvCxnSpPr>
      <xdr:spPr>
        <a:xfrm flipV="1">
          <a:off x="1320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93" name="円/楕円 392"/>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94"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95" name="円/楕円 394"/>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96" name="テキスト ボックス 395"/>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97" name="円/楕円 396"/>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98" name="テキスト ボックス 397"/>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9" name="円/楕円 398"/>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400" name="テキスト ボックス 399"/>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401" name="円/楕円 400"/>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402" name="テキスト ボックス 401"/>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補助費等で減があったものの、扶助費の増により、前年度に比べて</a:t>
          </a:r>
          <a:r>
            <a:rPr kumimoji="1" lang="en-US" altLang="ja-JP" sz="1300">
              <a:latin typeface="ＭＳ Ｐゴシック"/>
            </a:rPr>
            <a:t>0.9</a:t>
          </a:r>
          <a:r>
            <a:rPr kumimoji="1" lang="ja-JP" altLang="en-US" sz="1300">
              <a:latin typeface="ＭＳ Ｐゴシック"/>
            </a:rPr>
            <a:t>％増加しているが、類似団体の中では引続き上位に位置している。</a:t>
          </a:r>
          <a:endParaRPr kumimoji="1" lang="en-US" altLang="ja-JP" sz="1300">
            <a:latin typeface="ＭＳ Ｐゴシック"/>
          </a:endParaRPr>
        </a:p>
        <a:p>
          <a:r>
            <a:rPr kumimoji="1" lang="ja-JP" altLang="en-US" sz="1300">
              <a:latin typeface="ＭＳ Ｐゴシック"/>
            </a:rPr>
            <a:t>　今後も各経費において適正な執行管理を行い、経常経費の削減に努める。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133858</xdr:rowOff>
    </xdr:to>
    <xdr:cxnSp macro="">
      <xdr:nvCxnSpPr>
        <xdr:cNvPr id="433" name="直線コネクタ 432"/>
        <xdr:cNvCxnSpPr/>
      </xdr:nvCxnSpPr>
      <xdr:spPr>
        <a:xfrm>
          <a:off x="15671800" y="129514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152146</xdr:rowOff>
    </xdr:to>
    <xdr:cxnSp macro="">
      <xdr:nvCxnSpPr>
        <xdr:cNvPr id="436" name="直線コネクタ 435"/>
        <xdr:cNvCxnSpPr/>
      </xdr:nvCxnSpPr>
      <xdr:spPr>
        <a:xfrm flipV="1">
          <a:off x="14782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83566</xdr:rowOff>
    </xdr:from>
    <xdr:to>
      <xdr:col>21</xdr:col>
      <xdr:colOff>361950</xdr:colOff>
      <xdr:row>75</xdr:row>
      <xdr:rowOff>152146</xdr:rowOff>
    </xdr:to>
    <xdr:cxnSp macro="">
      <xdr:nvCxnSpPr>
        <xdr:cNvPr id="439" name="直線コネクタ 438"/>
        <xdr:cNvCxnSpPr/>
      </xdr:nvCxnSpPr>
      <xdr:spPr>
        <a:xfrm>
          <a:off x="13893800" y="12942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75</xdr:row>
      <xdr:rowOff>83566</xdr:rowOff>
    </xdr:to>
    <xdr:cxnSp macro="">
      <xdr:nvCxnSpPr>
        <xdr:cNvPr id="442" name="直線コネクタ 441"/>
        <xdr:cNvCxnSpPr/>
      </xdr:nvCxnSpPr>
      <xdr:spPr>
        <a:xfrm>
          <a:off x="13004800" y="127182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52" name="円/楕円 451"/>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53"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4" name="円/楕円 453"/>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5" name="テキスト ボックス 454"/>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6" name="円/楕円 455"/>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57" name="テキスト ボックス 456"/>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58" name="円/楕円 457"/>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144543</xdr:rowOff>
    </xdr:from>
    <xdr:ext cx="762000" cy="259045"/>
    <xdr:sp macro="" textlink="">
      <xdr:nvSpPr>
        <xdr:cNvPr id="459" name="テキスト ボックス 458"/>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151638</xdr:rowOff>
    </xdr:from>
    <xdr:to>
      <xdr:col>19</xdr:col>
      <xdr:colOff>6350</xdr:colOff>
      <xdr:row>74</xdr:row>
      <xdr:rowOff>81788</xdr:rowOff>
    </xdr:to>
    <xdr:sp macro="" textlink="">
      <xdr:nvSpPr>
        <xdr:cNvPr id="460" name="円/楕円 459"/>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91965</xdr:rowOff>
    </xdr:from>
    <xdr:ext cx="762000" cy="259045"/>
    <xdr:sp macro="" textlink="">
      <xdr:nvSpPr>
        <xdr:cNvPr id="461" name="テキスト ボックス 460"/>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24631</xdr:rowOff>
    </xdr:from>
    <xdr:to>
      <xdr:col>4</xdr:col>
      <xdr:colOff>1117600</xdr:colOff>
      <xdr:row>15</xdr:row>
      <xdr:rowOff>48209</xdr:rowOff>
    </xdr:to>
    <xdr:cxnSp macro="">
      <xdr:nvCxnSpPr>
        <xdr:cNvPr id="52" name="直線コネクタ 51"/>
        <xdr:cNvCxnSpPr/>
      </xdr:nvCxnSpPr>
      <xdr:spPr bwMode="auto">
        <a:xfrm flipV="1">
          <a:off x="5003800" y="2644006"/>
          <a:ext cx="6477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48209</xdr:rowOff>
    </xdr:from>
    <xdr:to>
      <xdr:col>4</xdr:col>
      <xdr:colOff>469900</xdr:colOff>
      <xdr:row>15</xdr:row>
      <xdr:rowOff>104478</xdr:rowOff>
    </xdr:to>
    <xdr:cxnSp macro="">
      <xdr:nvCxnSpPr>
        <xdr:cNvPr id="55" name="直線コネクタ 54"/>
        <xdr:cNvCxnSpPr/>
      </xdr:nvCxnSpPr>
      <xdr:spPr bwMode="auto">
        <a:xfrm flipV="1">
          <a:off x="4305300" y="2667584"/>
          <a:ext cx="698500" cy="5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60815</xdr:rowOff>
    </xdr:from>
    <xdr:to>
      <xdr:col>3</xdr:col>
      <xdr:colOff>904875</xdr:colOff>
      <xdr:row>15</xdr:row>
      <xdr:rowOff>104478</xdr:rowOff>
    </xdr:to>
    <xdr:cxnSp macro="">
      <xdr:nvCxnSpPr>
        <xdr:cNvPr id="58" name="直線コネクタ 57"/>
        <xdr:cNvCxnSpPr/>
      </xdr:nvCxnSpPr>
      <xdr:spPr bwMode="auto">
        <a:xfrm>
          <a:off x="3606800" y="268019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148663</xdr:rowOff>
    </xdr:from>
    <xdr:to>
      <xdr:col>3</xdr:col>
      <xdr:colOff>206375</xdr:colOff>
      <xdr:row>15</xdr:row>
      <xdr:rowOff>60815</xdr:rowOff>
    </xdr:to>
    <xdr:cxnSp macro="">
      <xdr:nvCxnSpPr>
        <xdr:cNvPr id="61" name="直線コネクタ 60"/>
        <xdr:cNvCxnSpPr/>
      </xdr:nvCxnSpPr>
      <xdr:spPr bwMode="auto">
        <a:xfrm>
          <a:off x="2908300" y="2596588"/>
          <a:ext cx="698500" cy="8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145281</xdr:rowOff>
    </xdr:from>
    <xdr:to>
      <xdr:col>5</xdr:col>
      <xdr:colOff>34925</xdr:colOff>
      <xdr:row>15</xdr:row>
      <xdr:rowOff>75431</xdr:rowOff>
    </xdr:to>
    <xdr:sp macro="" textlink="">
      <xdr:nvSpPr>
        <xdr:cNvPr id="71" name="円/楕円 70"/>
        <xdr:cNvSpPr/>
      </xdr:nvSpPr>
      <xdr:spPr bwMode="auto">
        <a:xfrm>
          <a:off x="5600700" y="259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161808</xdr:rowOff>
    </xdr:from>
    <xdr:ext cx="762000" cy="259045"/>
    <xdr:sp macro="" textlink="">
      <xdr:nvSpPr>
        <xdr:cNvPr id="72" name="人口1人当たり決算額の推移該当値テキスト130"/>
        <xdr:cNvSpPr txBox="1"/>
      </xdr:nvSpPr>
      <xdr:spPr>
        <a:xfrm>
          <a:off x="5740400" y="243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168859</xdr:rowOff>
    </xdr:from>
    <xdr:to>
      <xdr:col>4</xdr:col>
      <xdr:colOff>520700</xdr:colOff>
      <xdr:row>15</xdr:row>
      <xdr:rowOff>99009</xdr:rowOff>
    </xdr:to>
    <xdr:sp macro="" textlink="">
      <xdr:nvSpPr>
        <xdr:cNvPr id="73" name="円/楕円 72"/>
        <xdr:cNvSpPr/>
      </xdr:nvSpPr>
      <xdr:spPr bwMode="auto">
        <a:xfrm>
          <a:off x="49530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109186</xdr:rowOff>
    </xdr:from>
    <xdr:ext cx="736600" cy="259045"/>
    <xdr:sp macro="" textlink="">
      <xdr:nvSpPr>
        <xdr:cNvPr id="74" name="テキスト ボックス 73"/>
        <xdr:cNvSpPr txBox="1"/>
      </xdr:nvSpPr>
      <xdr:spPr>
        <a:xfrm>
          <a:off x="4622800" y="238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53678</xdr:rowOff>
    </xdr:from>
    <xdr:to>
      <xdr:col>3</xdr:col>
      <xdr:colOff>955675</xdr:colOff>
      <xdr:row>15</xdr:row>
      <xdr:rowOff>155278</xdr:rowOff>
    </xdr:to>
    <xdr:sp macro="" textlink="">
      <xdr:nvSpPr>
        <xdr:cNvPr id="75" name="円/楕円 74"/>
        <xdr:cNvSpPr/>
      </xdr:nvSpPr>
      <xdr:spPr bwMode="auto">
        <a:xfrm>
          <a:off x="42545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165455</xdr:rowOff>
    </xdr:from>
    <xdr:ext cx="762000" cy="259045"/>
    <xdr:sp macro="" textlink="">
      <xdr:nvSpPr>
        <xdr:cNvPr id="76" name="テキスト ボックス 75"/>
        <xdr:cNvSpPr txBox="1"/>
      </xdr:nvSpPr>
      <xdr:spPr>
        <a:xfrm>
          <a:off x="3924300" y="24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10015</xdr:rowOff>
    </xdr:from>
    <xdr:to>
      <xdr:col>3</xdr:col>
      <xdr:colOff>257175</xdr:colOff>
      <xdr:row>15</xdr:row>
      <xdr:rowOff>111615</xdr:rowOff>
    </xdr:to>
    <xdr:sp macro="" textlink="">
      <xdr:nvSpPr>
        <xdr:cNvPr id="77" name="円/楕円 76"/>
        <xdr:cNvSpPr/>
      </xdr:nvSpPr>
      <xdr:spPr bwMode="auto">
        <a:xfrm>
          <a:off x="35560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121792</xdr:rowOff>
    </xdr:from>
    <xdr:ext cx="762000" cy="259045"/>
    <xdr:sp macro="" textlink="">
      <xdr:nvSpPr>
        <xdr:cNvPr id="78" name="テキスト ボックス 77"/>
        <xdr:cNvSpPr txBox="1"/>
      </xdr:nvSpPr>
      <xdr:spPr>
        <a:xfrm>
          <a:off x="3225800" y="23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97863</xdr:rowOff>
    </xdr:from>
    <xdr:to>
      <xdr:col>2</xdr:col>
      <xdr:colOff>692150</xdr:colOff>
      <xdr:row>15</xdr:row>
      <xdr:rowOff>28013</xdr:rowOff>
    </xdr:to>
    <xdr:sp macro="" textlink="">
      <xdr:nvSpPr>
        <xdr:cNvPr id="79" name="円/楕円 78"/>
        <xdr:cNvSpPr/>
      </xdr:nvSpPr>
      <xdr:spPr bwMode="auto">
        <a:xfrm>
          <a:off x="2857500" y="254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38190</xdr:rowOff>
    </xdr:from>
    <xdr:ext cx="762000" cy="259045"/>
    <xdr:sp macro="" textlink="">
      <xdr:nvSpPr>
        <xdr:cNvPr id="80" name="テキスト ボックス 79"/>
        <xdr:cNvSpPr txBox="1"/>
      </xdr:nvSpPr>
      <xdr:spPr>
        <a:xfrm>
          <a:off x="2527300" y="23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42761</xdr:rowOff>
    </xdr:from>
    <xdr:to>
      <xdr:col>4</xdr:col>
      <xdr:colOff>1117600</xdr:colOff>
      <xdr:row>36</xdr:row>
      <xdr:rowOff>99454</xdr:rowOff>
    </xdr:to>
    <xdr:cxnSp macro="">
      <xdr:nvCxnSpPr>
        <xdr:cNvPr id="113" name="直線コネクタ 112"/>
        <xdr:cNvCxnSpPr/>
      </xdr:nvCxnSpPr>
      <xdr:spPr bwMode="auto">
        <a:xfrm flipV="1">
          <a:off x="5003800" y="6996011"/>
          <a:ext cx="6477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286372</xdr:rowOff>
    </xdr:from>
    <xdr:to>
      <xdr:col>4</xdr:col>
      <xdr:colOff>469900</xdr:colOff>
      <xdr:row>36</xdr:row>
      <xdr:rowOff>99454</xdr:rowOff>
    </xdr:to>
    <xdr:cxnSp macro="">
      <xdr:nvCxnSpPr>
        <xdr:cNvPr id="116" name="直線コネクタ 115"/>
        <xdr:cNvCxnSpPr/>
      </xdr:nvCxnSpPr>
      <xdr:spPr bwMode="auto">
        <a:xfrm>
          <a:off x="4305300" y="6896722"/>
          <a:ext cx="698500" cy="15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231470</xdr:rowOff>
    </xdr:from>
    <xdr:to>
      <xdr:col>3</xdr:col>
      <xdr:colOff>904875</xdr:colOff>
      <xdr:row>35</xdr:row>
      <xdr:rowOff>286372</xdr:rowOff>
    </xdr:to>
    <xdr:cxnSp macro="">
      <xdr:nvCxnSpPr>
        <xdr:cNvPr id="119" name="直線コネクタ 118"/>
        <xdr:cNvCxnSpPr/>
      </xdr:nvCxnSpPr>
      <xdr:spPr bwMode="auto">
        <a:xfrm>
          <a:off x="3606800" y="6841820"/>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210858</xdr:rowOff>
    </xdr:from>
    <xdr:to>
      <xdr:col>3</xdr:col>
      <xdr:colOff>206375</xdr:colOff>
      <xdr:row>35</xdr:row>
      <xdr:rowOff>231470</xdr:rowOff>
    </xdr:to>
    <xdr:cxnSp macro="">
      <xdr:nvCxnSpPr>
        <xdr:cNvPr id="122" name="直線コネクタ 121"/>
        <xdr:cNvCxnSpPr/>
      </xdr:nvCxnSpPr>
      <xdr:spPr bwMode="auto">
        <a:xfrm>
          <a:off x="2908300" y="6821208"/>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334861</xdr:rowOff>
    </xdr:from>
    <xdr:to>
      <xdr:col>5</xdr:col>
      <xdr:colOff>34925</xdr:colOff>
      <xdr:row>36</xdr:row>
      <xdr:rowOff>93561</xdr:rowOff>
    </xdr:to>
    <xdr:sp macro="" textlink="">
      <xdr:nvSpPr>
        <xdr:cNvPr id="132" name="円/楕円 131"/>
        <xdr:cNvSpPr/>
      </xdr:nvSpPr>
      <xdr:spPr bwMode="auto">
        <a:xfrm>
          <a:off x="5600700" y="694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306938</xdr:rowOff>
    </xdr:from>
    <xdr:ext cx="762000" cy="259045"/>
    <xdr:sp macro="" textlink="">
      <xdr:nvSpPr>
        <xdr:cNvPr id="133" name="人口1人当たり決算額の推移該当値テキスト445"/>
        <xdr:cNvSpPr txBox="1"/>
      </xdr:nvSpPr>
      <xdr:spPr>
        <a:xfrm>
          <a:off x="5740400" y="69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48654</xdr:rowOff>
    </xdr:from>
    <xdr:to>
      <xdr:col>4</xdr:col>
      <xdr:colOff>520700</xdr:colOff>
      <xdr:row>36</xdr:row>
      <xdr:rowOff>150254</xdr:rowOff>
    </xdr:to>
    <xdr:sp macro="" textlink="">
      <xdr:nvSpPr>
        <xdr:cNvPr id="134" name="円/楕円 133"/>
        <xdr:cNvSpPr/>
      </xdr:nvSpPr>
      <xdr:spPr bwMode="auto">
        <a:xfrm>
          <a:off x="4953000" y="70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135031</xdr:rowOff>
    </xdr:from>
    <xdr:ext cx="736600" cy="259045"/>
    <xdr:sp macro="" textlink="">
      <xdr:nvSpPr>
        <xdr:cNvPr id="135" name="テキスト ボックス 134"/>
        <xdr:cNvSpPr txBox="1"/>
      </xdr:nvSpPr>
      <xdr:spPr>
        <a:xfrm>
          <a:off x="4622800" y="708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235572</xdr:rowOff>
    </xdr:from>
    <xdr:to>
      <xdr:col>3</xdr:col>
      <xdr:colOff>955675</xdr:colOff>
      <xdr:row>35</xdr:row>
      <xdr:rowOff>337172</xdr:rowOff>
    </xdr:to>
    <xdr:sp macro="" textlink="">
      <xdr:nvSpPr>
        <xdr:cNvPr id="136" name="円/楕円 135"/>
        <xdr:cNvSpPr/>
      </xdr:nvSpPr>
      <xdr:spPr bwMode="auto">
        <a:xfrm>
          <a:off x="4254500" y="684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321949</xdr:rowOff>
    </xdr:from>
    <xdr:ext cx="762000" cy="259045"/>
    <xdr:sp macro="" textlink="">
      <xdr:nvSpPr>
        <xdr:cNvPr id="137" name="テキスト ボックス 136"/>
        <xdr:cNvSpPr txBox="1"/>
      </xdr:nvSpPr>
      <xdr:spPr>
        <a:xfrm>
          <a:off x="3924300" y="693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180670</xdr:rowOff>
    </xdr:from>
    <xdr:to>
      <xdr:col>3</xdr:col>
      <xdr:colOff>257175</xdr:colOff>
      <xdr:row>35</xdr:row>
      <xdr:rowOff>282270</xdr:rowOff>
    </xdr:to>
    <xdr:sp macro="" textlink="">
      <xdr:nvSpPr>
        <xdr:cNvPr id="138" name="円/楕円 137"/>
        <xdr:cNvSpPr/>
      </xdr:nvSpPr>
      <xdr:spPr bwMode="auto">
        <a:xfrm>
          <a:off x="35560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267047</xdr:rowOff>
    </xdr:from>
    <xdr:ext cx="762000" cy="259045"/>
    <xdr:sp macro="" textlink="">
      <xdr:nvSpPr>
        <xdr:cNvPr id="139" name="テキスト ボックス 138"/>
        <xdr:cNvSpPr txBox="1"/>
      </xdr:nvSpPr>
      <xdr:spPr>
        <a:xfrm>
          <a:off x="3225800" y="687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160058</xdr:rowOff>
    </xdr:from>
    <xdr:to>
      <xdr:col>2</xdr:col>
      <xdr:colOff>692150</xdr:colOff>
      <xdr:row>35</xdr:row>
      <xdr:rowOff>261658</xdr:rowOff>
    </xdr:to>
    <xdr:sp macro="" textlink="">
      <xdr:nvSpPr>
        <xdr:cNvPr id="140" name="円/楕円 139"/>
        <xdr:cNvSpPr/>
      </xdr:nvSpPr>
      <xdr:spPr bwMode="auto">
        <a:xfrm>
          <a:off x="2857500" y="67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246435</xdr:rowOff>
    </xdr:from>
    <xdr:ext cx="762000" cy="259045"/>
    <xdr:sp macro="" textlink="">
      <xdr:nvSpPr>
        <xdr:cNvPr id="141" name="テキスト ボックス 140"/>
        <xdr:cNvSpPr txBox="1"/>
      </xdr:nvSpPr>
      <xdr:spPr>
        <a:xfrm>
          <a:off x="2527300" y="68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132124</xdr:rowOff>
    </xdr:from>
    <xdr:to>
      <xdr:col>6</xdr:col>
      <xdr:colOff>511175</xdr:colOff>
      <xdr:row>36</xdr:row>
      <xdr:rowOff>155702</xdr:rowOff>
    </xdr:to>
    <xdr:cxnSp macro="">
      <xdr:nvCxnSpPr>
        <xdr:cNvPr id="63" name="直線コネクタ 62"/>
        <xdr:cNvCxnSpPr/>
      </xdr:nvCxnSpPr>
      <xdr:spPr>
        <a:xfrm flipV="1">
          <a:off x="3797300" y="6304324"/>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125298</xdr:rowOff>
    </xdr:from>
    <xdr:to>
      <xdr:col>5</xdr:col>
      <xdr:colOff>358775</xdr:colOff>
      <xdr:row>36</xdr:row>
      <xdr:rowOff>155702</xdr:rowOff>
    </xdr:to>
    <xdr:cxnSp macro="">
      <xdr:nvCxnSpPr>
        <xdr:cNvPr id="66" name="直線コネクタ 65"/>
        <xdr:cNvCxnSpPr/>
      </xdr:nvCxnSpPr>
      <xdr:spPr>
        <a:xfrm>
          <a:off x="2908300" y="629749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125298</xdr:rowOff>
    </xdr:from>
    <xdr:to>
      <xdr:col>4</xdr:col>
      <xdr:colOff>155575</xdr:colOff>
      <xdr:row>37</xdr:row>
      <xdr:rowOff>12566</xdr:rowOff>
    </xdr:to>
    <xdr:cxnSp macro="">
      <xdr:nvCxnSpPr>
        <xdr:cNvPr id="69" name="直線コネクタ 68"/>
        <xdr:cNvCxnSpPr/>
      </xdr:nvCxnSpPr>
      <xdr:spPr>
        <a:xfrm flipV="1">
          <a:off x="2019300" y="6297498"/>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6328</xdr:rowOff>
    </xdr:from>
    <xdr:to>
      <xdr:col>2</xdr:col>
      <xdr:colOff>638175</xdr:colOff>
      <xdr:row>37</xdr:row>
      <xdr:rowOff>12566</xdr:rowOff>
    </xdr:to>
    <xdr:cxnSp macro="">
      <xdr:nvCxnSpPr>
        <xdr:cNvPr id="72" name="直線コネクタ 71"/>
        <xdr:cNvCxnSpPr/>
      </xdr:nvCxnSpPr>
      <xdr:spPr>
        <a:xfrm>
          <a:off x="1130300" y="6178528"/>
          <a:ext cx="889000" cy="17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81324</xdr:rowOff>
    </xdr:from>
    <xdr:to>
      <xdr:col>6</xdr:col>
      <xdr:colOff>561975</xdr:colOff>
      <xdr:row>37</xdr:row>
      <xdr:rowOff>11474</xdr:rowOff>
    </xdr:to>
    <xdr:sp macro="" textlink="">
      <xdr:nvSpPr>
        <xdr:cNvPr id="82" name="円/楕円 81"/>
        <xdr:cNvSpPr/>
      </xdr:nvSpPr>
      <xdr:spPr>
        <a:xfrm>
          <a:off x="4584700" y="62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59751</xdr:rowOff>
    </xdr:from>
    <xdr:ext cx="534377" cy="259045"/>
    <xdr:sp macro="" textlink="">
      <xdr:nvSpPr>
        <xdr:cNvPr id="83" name="人件費該当値テキスト"/>
        <xdr:cNvSpPr txBox="1"/>
      </xdr:nvSpPr>
      <xdr:spPr>
        <a:xfrm>
          <a:off x="4686300" y="62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104902</xdr:rowOff>
    </xdr:from>
    <xdr:to>
      <xdr:col>5</xdr:col>
      <xdr:colOff>409575</xdr:colOff>
      <xdr:row>37</xdr:row>
      <xdr:rowOff>35052</xdr:rowOff>
    </xdr:to>
    <xdr:sp macro="" textlink="">
      <xdr:nvSpPr>
        <xdr:cNvPr id="84" name="円/楕円 83"/>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26179</xdr:rowOff>
    </xdr:from>
    <xdr:ext cx="534377" cy="259045"/>
    <xdr:sp macro="" textlink="">
      <xdr:nvSpPr>
        <xdr:cNvPr id="85" name="テキスト ボックス 84"/>
        <xdr:cNvSpPr txBox="1"/>
      </xdr:nvSpPr>
      <xdr:spPr>
        <a:xfrm>
          <a:off x="3530111" y="63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74498</xdr:rowOff>
    </xdr:from>
    <xdr:to>
      <xdr:col>4</xdr:col>
      <xdr:colOff>206375</xdr:colOff>
      <xdr:row>37</xdr:row>
      <xdr:rowOff>4648</xdr:rowOff>
    </xdr:to>
    <xdr:sp macro="" textlink="">
      <xdr:nvSpPr>
        <xdr:cNvPr id="86" name="円/楕円 85"/>
        <xdr:cNvSpPr/>
      </xdr:nvSpPr>
      <xdr:spPr>
        <a:xfrm>
          <a:off x="2857500" y="62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167225</xdr:rowOff>
    </xdr:from>
    <xdr:ext cx="534377" cy="259045"/>
    <xdr:sp macro="" textlink="">
      <xdr:nvSpPr>
        <xdr:cNvPr id="87" name="テキスト ボックス 86"/>
        <xdr:cNvSpPr txBox="1"/>
      </xdr:nvSpPr>
      <xdr:spPr>
        <a:xfrm>
          <a:off x="2641111" y="63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133216</xdr:rowOff>
    </xdr:from>
    <xdr:to>
      <xdr:col>3</xdr:col>
      <xdr:colOff>3175</xdr:colOff>
      <xdr:row>37</xdr:row>
      <xdr:rowOff>63366</xdr:rowOff>
    </xdr:to>
    <xdr:sp macro="" textlink="">
      <xdr:nvSpPr>
        <xdr:cNvPr id="88" name="円/楕円 87"/>
        <xdr:cNvSpPr/>
      </xdr:nvSpPr>
      <xdr:spPr>
        <a:xfrm>
          <a:off x="1968500" y="63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54493</xdr:rowOff>
    </xdr:from>
    <xdr:ext cx="534377" cy="259045"/>
    <xdr:sp macro="" textlink="">
      <xdr:nvSpPr>
        <xdr:cNvPr id="89" name="テキスト ボックス 88"/>
        <xdr:cNvSpPr txBox="1"/>
      </xdr:nvSpPr>
      <xdr:spPr>
        <a:xfrm>
          <a:off x="1752111" y="63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126978</xdr:rowOff>
    </xdr:from>
    <xdr:to>
      <xdr:col>1</xdr:col>
      <xdr:colOff>485775</xdr:colOff>
      <xdr:row>36</xdr:row>
      <xdr:rowOff>57128</xdr:rowOff>
    </xdr:to>
    <xdr:sp macro="" textlink="">
      <xdr:nvSpPr>
        <xdr:cNvPr id="90" name="円/楕円 89"/>
        <xdr:cNvSpPr/>
      </xdr:nvSpPr>
      <xdr:spPr>
        <a:xfrm>
          <a:off x="1079500" y="61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48255</xdr:rowOff>
    </xdr:from>
    <xdr:ext cx="534377" cy="259045"/>
    <xdr:sp macro="" textlink="">
      <xdr:nvSpPr>
        <xdr:cNvPr id="91" name="テキスト ボックス 90"/>
        <xdr:cNvSpPr txBox="1"/>
      </xdr:nvSpPr>
      <xdr:spPr>
        <a:xfrm>
          <a:off x="863111" y="62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6579</xdr:rowOff>
    </xdr:from>
    <xdr:to>
      <xdr:col>6</xdr:col>
      <xdr:colOff>511175</xdr:colOff>
      <xdr:row>54</xdr:row>
      <xdr:rowOff>58128</xdr:rowOff>
    </xdr:to>
    <xdr:cxnSp macro="">
      <xdr:nvCxnSpPr>
        <xdr:cNvPr id="121" name="直線コネクタ 120"/>
        <xdr:cNvCxnSpPr/>
      </xdr:nvCxnSpPr>
      <xdr:spPr>
        <a:xfrm flipV="1">
          <a:off x="3797300" y="9264879"/>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58128</xdr:rowOff>
    </xdr:from>
    <xdr:to>
      <xdr:col>5</xdr:col>
      <xdr:colOff>358775</xdr:colOff>
      <xdr:row>55</xdr:row>
      <xdr:rowOff>48908</xdr:rowOff>
    </xdr:to>
    <xdr:cxnSp macro="">
      <xdr:nvCxnSpPr>
        <xdr:cNvPr id="124" name="直線コネクタ 123"/>
        <xdr:cNvCxnSpPr/>
      </xdr:nvCxnSpPr>
      <xdr:spPr>
        <a:xfrm flipV="1">
          <a:off x="2908300" y="9316428"/>
          <a:ext cx="8890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48908</xdr:rowOff>
    </xdr:from>
    <xdr:to>
      <xdr:col>4</xdr:col>
      <xdr:colOff>155575</xdr:colOff>
      <xdr:row>55</xdr:row>
      <xdr:rowOff>99428</xdr:rowOff>
    </xdr:to>
    <xdr:cxnSp macro="">
      <xdr:nvCxnSpPr>
        <xdr:cNvPr id="127" name="直線コネクタ 126"/>
        <xdr:cNvCxnSpPr/>
      </xdr:nvCxnSpPr>
      <xdr:spPr>
        <a:xfrm flipV="1">
          <a:off x="2019300" y="9478658"/>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9436</xdr:rowOff>
    </xdr:from>
    <xdr:to>
      <xdr:col>2</xdr:col>
      <xdr:colOff>638175</xdr:colOff>
      <xdr:row>55</xdr:row>
      <xdr:rowOff>99428</xdr:rowOff>
    </xdr:to>
    <xdr:cxnSp macro="">
      <xdr:nvCxnSpPr>
        <xdr:cNvPr id="130" name="直線コネクタ 129"/>
        <xdr:cNvCxnSpPr/>
      </xdr:nvCxnSpPr>
      <xdr:spPr>
        <a:xfrm>
          <a:off x="1130300" y="9439186"/>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127229</xdr:rowOff>
    </xdr:from>
    <xdr:to>
      <xdr:col>6</xdr:col>
      <xdr:colOff>561975</xdr:colOff>
      <xdr:row>54</xdr:row>
      <xdr:rowOff>57379</xdr:rowOff>
    </xdr:to>
    <xdr:sp macro="" textlink="">
      <xdr:nvSpPr>
        <xdr:cNvPr id="140" name="円/楕円 139"/>
        <xdr:cNvSpPr/>
      </xdr:nvSpPr>
      <xdr:spPr>
        <a:xfrm>
          <a:off x="4584700" y="92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150106</xdr:rowOff>
    </xdr:from>
    <xdr:ext cx="534377" cy="259045"/>
    <xdr:sp macro="" textlink="">
      <xdr:nvSpPr>
        <xdr:cNvPr id="141" name="物件費該当値テキスト"/>
        <xdr:cNvSpPr txBox="1"/>
      </xdr:nvSpPr>
      <xdr:spPr>
        <a:xfrm>
          <a:off x="4686300" y="90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53,494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7328</xdr:rowOff>
    </xdr:from>
    <xdr:to>
      <xdr:col>5</xdr:col>
      <xdr:colOff>409575</xdr:colOff>
      <xdr:row>54</xdr:row>
      <xdr:rowOff>108928</xdr:rowOff>
    </xdr:to>
    <xdr:sp macro="" textlink="">
      <xdr:nvSpPr>
        <xdr:cNvPr id="142" name="円/楕円 141"/>
        <xdr:cNvSpPr/>
      </xdr:nvSpPr>
      <xdr:spPr>
        <a:xfrm>
          <a:off x="3746500" y="92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125455</xdr:rowOff>
    </xdr:from>
    <xdr:ext cx="534377" cy="259045"/>
    <xdr:sp macro="" textlink="">
      <xdr:nvSpPr>
        <xdr:cNvPr id="143" name="テキスト ボックス 142"/>
        <xdr:cNvSpPr txBox="1"/>
      </xdr:nvSpPr>
      <xdr:spPr>
        <a:xfrm>
          <a:off x="3530111" y="9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169558</xdr:rowOff>
    </xdr:from>
    <xdr:to>
      <xdr:col>4</xdr:col>
      <xdr:colOff>206375</xdr:colOff>
      <xdr:row>55</xdr:row>
      <xdr:rowOff>99708</xdr:rowOff>
    </xdr:to>
    <xdr:sp macro="" textlink="">
      <xdr:nvSpPr>
        <xdr:cNvPr id="144" name="円/楕円 143"/>
        <xdr:cNvSpPr/>
      </xdr:nvSpPr>
      <xdr:spPr>
        <a:xfrm>
          <a:off x="2857500" y="94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116235</xdr:rowOff>
    </xdr:from>
    <xdr:ext cx="534377" cy="259045"/>
    <xdr:sp macro="" textlink="">
      <xdr:nvSpPr>
        <xdr:cNvPr id="145" name="テキスト ボックス 144"/>
        <xdr:cNvSpPr txBox="1"/>
      </xdr:nvSpPr>
      <xdr:spPr>
        <a:xfrm>
          <a:off x="2641111" y="92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48628</xdr:rowOff>
    </xdr:from>
    <xdr:to>
      <xdr:col>3</xdr:col>
      <xdr:colOff>3175</xdr:colOff>
      <xdr:row>55</xdr:row>
      <xdr:rowOff>150228</xdr:rowOff>
    </xdr:to>
    <xdr:sp macro="" textlink="">
      <xdr:nvSpPr>
        <xdr:cNvPr id="146" name="円/楕円 145"/>
        <xdr:cNvSpPr/>
      </xdr:nvSpPr>
      <xdr:spPr>
        <a:xfrm>
          <a:off x="1968500" y="94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166755</xdr:rowOff>
    </xdr:from>
    <xdr:ext cx="534377" cy="259045"/>
    <xdr:sp macro="" textlink="">
      <xdr:nvSpPr>
        <xdr:cNvPr id="147" name="テキスト ボックス 146"/>
        <xdr:cNvSpPr txBox="1"/>
      </xdr:nvSpPr>
      <xdr:spPr>
        <a:xfrm>
          <a:off x="1752111" y="92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130086</xdr:rowOff>
    </xdr:from>
    <xdr:to>
      <xdr:col>1</xdr:col>
      <xdr:colOff>485775</xdr:colOff>
      <xdr:row>55</xdr:row>
      <xdr:rowOff>60236</xdr:rowOff>
    </xdr:to>
    <xdr:sp macro="" textlink="">
      <xdr:nvSpPr>
        <xdr:cNvPr id="148" name="円/楕円 147"/>
        <xdr:cNvSpPr/>
      </xdr:nvSpPr>
      <xdr:spPr>
        <a:xfrm>
          <a:off x="1079500" y="93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76763</xdr:rowOff>
    </xdr:from>
    <xdr:ext cx="534377" cy="259045"/>
    <xdr:sp macro="" textlink="">
      <xdr:nvSpPr>
        <xdr:cNvPr id="149" name="テキスト ボックス 148"/>
        <xdr:cNvSpPr txBox="1"/>
      </xdr:nvSpPr>
      <xdr:spPr>
        <a:xfrm>
          <a:off x="863111" y="91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145095</xdr:rowOff>
    </xdr:from>
    <xdr:to>
      <xdr:col>6</xdr:col>
      <xdr:colOff>511175</xdr:colOff>
      <xdr:row>75</xdr:row>
      <xdr:rowOff>169966</xdr:rowOff>
    </xdr:to>
    <xdr:cxnSp macro="">
      <xdr:nvCxnSpPr>
        <xdr:cNvPr id="176" name="直線コネクタ 175"/>
        <xdr:cNvCxnSpPr/>
      </xdr:nvCxnSpPr>
      <xdr:spPr>
        <a:xfrm>
          <a:off x="3797300" y="13003845"/>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145095</xdr:rowOff>
    </xdr:from>
    <xdr:to>
      <xdr:col>5</xdr:col>
      <xdr:colOff>358775</xdr:colOff>
      <xdr:row>76</xdr:row>
      <xdr:rowOff>10587</xdr:rowOff>
    </xdr:to>
    <xdr:cxnSp macro="">
      <xdr:nvCxnSpPr>
        <xdr:cNvPr id="179" name="直線コネクタ 178"/>
        <xdr:cNvCxnSpPr/>
      </xdr:nvCxnSpPr>
      <xdr:spPr>
        <a:xfrm flipV="1">
          <a:off x="2908300" y="13003845"/>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10587</xdr:rowOff>
    </xdr:from>
    <xdr:to>
      <xdr:col>4</xdr:col>
      <xdr:colOff>155575</xdr:colOff>
      <xdr:row>76</xdr:row>
      <xdr:rowOff>12050</xdr:rowOff>
    </xdr:to>
    <xdr:cxnSp macro="">
      <xdr:nvCxnSpPr>
        <xdr:cNvPr id="182" name="直線コネクタ 181"/>
        <xdr:cNvCxnSpPr/>
      </xdr:nvCxnSpPr>
      <xdr:spPr>
        <a:xfrm flipV="1">
          <a:off x="2019300" y="1304078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9398</xdr:rowOff>
    </xdr:from>
    <xdr:to>
      <xdr:col>2</xdr:col>
      <xdr:colOff>638175</xdr:colOff>
      <xdr:row>76</xdr:row>
      <xdr:rowOff>12050</xdr:rowOff>
    </xdr:to>
    <xdr:cxnSp macro="">
      <xdr:nvCxnSpPr>
        <xdr:cNvPr id="185" name="直線コネクタ 184"/>
        <xdr:cNvCxnSpPr/>
      </xdr:nvCxnSpPr>
      <xdr:spPr>
        <a:xfrm>
          <a:off x="1130300" y="1303959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119166</xdr:rowOff>
    </xdr:from>
    <xdr:to>
      <xdr:col>6</xdr:col>
      <xdr:colOff>561975</xdr:colOff>
      <xdr:row>76</xdr:row>
      <xdr:rowOff>49316</xdr:rowOff>
    </xdr:to>
    <xdr:sp macro="" textlink="">
      <xdr:nvSpPr>
        <xdr:cNvPr id="195" name="円/楕円 194"/>
        <xdr:cNvSpPr/>
      </xdr:nvSpPr>
      <xdr:spPr>
        <a:xfrm>
          <a:off x="4584700" y="12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142043</xdr:rowOff>
    </xdr:from>
    <xdr:ext cx="469744" cy="259045"/>
    <xdr:sp macro="" textlink="">
      <xdr:nvSpPr>
        <xdr:cNvPr id="196" name="維持補修費該当値テキスト"/>
        <xdr:cNvSpPr txBox="1"/>
      </xdr:nvSpPr>
      <xdr:spPr>
        <a:xfrm>
          <a:off x="4686300" y="1282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94295</xdr:rowOff>
    </xdr:from>
    <xdr:to>
      <xdr:col>5</xdr:col>
      <xdr:colOff>409575</xdr:colOff>
      <xdr:row>76</xdr:row>
      <xdr:rowOff>24445</xdr:rowOff>
    </xdr:to>
    <xdr:sp macro="" textlink="">
      <xdr:nvSpPr>
        <xdr:cNvPr id="197" name="円/楕円 196"/>
        <xdr:cNvSpPr/>
      </xdr:nvSpPr>
      <xdr:spPr>
        <a:xfrm>
          <a:off x="3746500" y="129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40972</xdr:rowOff>
    </xdr:from>
    <xdr:ext cx="469744" cy="259045"/>
    <xdr:sp macro="" textlink="">
      <xdr:nvSpPr>
        <xdr:cNvPr id="198" name="テキスト ボックス 197"/>
        <xdr:cNvSpPr txBox="1"/>
      </xdr:nvSpPr>
      <xdr:spPr>
        <a:xfrm>
          <a:off x="3562427" y="1272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131237</xdr:rowOff>
    </xdr:from>
    <xdr:to>
      <xdr:col>4</xdr:col>
      <xdr:colOff>206375</xdr:colOff>
      <xdr:row>76</xdr:row>
      <xdr:rowOff>61387</xdr:rowOff>
    </xdr:to>
    <xdr:sp macro="" textlink="">
      <xdr:nvSpPr>
        <xdr:cNvPr id="199" name="円/楕円 198"/>
        <xdr:cNvSpPr/>
      </xdr:nvSpPr>
      <xdr:spPr>
        <a:xfrm>
          <a:off x="2857500" y="129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77914</xdr:rowOff>
    </xdr:from>
    <xdr:ext cx="469744" cy="259045"/>
    <xdr:sp macro="" textlink="">
      <xdr:nvSpPr>
        <xdr:cNvPr id="200" name="テキスト ボックス 199"/>
        <xdr:cNvSpPr txBox="1"/>
      </xdr:nvSpPr>
      <xdr:spPr>
        <a:xfrm>
          <a:off x="2673427" y="1276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132700</xdr:rowOff>
    </xdr:from>
    <xdr:to>
      <xdr:col>3</xdr:col>
      <xdr:colOff>3175</xdr:colOff>
      <xdr:row>76</xdr:row>
      <xdr:rowOff>62849</xdr:rowOff>
    </xdr:to>
    <xdr:sp macro="" textlink="">
      <xdr:nvSpPr>
        <xdr:cNvPr id="201" name="円/楕円 200"/>
        <xdr:cNvSpPr/>
      </xdr:nvSpPr>
      <xdr:spPr>
        <a:xfrm>
          <a:off x="1968500" y="1299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79377</xdr:rowOff>
    </xdr:from>
    <xdr:ext cx="469744" cy="259045"/>
    <xdr:sp macro="" textlink="">
      <xdr:nvSpPr>
        <xdr:cNvPr id="202" name="テキスト ボックス 201"/>
        <xdr:cNvSpPr txBox="1"/>
      </xdr:nvSpPr>
      <xdr:spPr>
        <a:xfrm>
          <a:off x="1784427" y="1276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130048</xdr:rowOff>
    </xdr:from>
    <xdr:to>
      <xdr:col>1</xdr:col>
      <xdr:colOff>485775</xdr:colOff>
      <xdr:row>76</xdr:row>
      <xdr:rowOff>60198</xdr:rowOff>
    </xdr:to>
    <xdr:sp macro="" textlink="">
      <xdr:nvSpPr>
        <xdr:cNvPr id="203" name="円/楕円 202"/>
        <xdr:cNvSpPr/>
      </xdr:nvSpPr>
      <xdr:spPr>
        <a:xfrm>
          <a:off x="10795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76725</xdr:rowOff>
    </xdr:from>
    <xdr:ext cx="469744" cy="259045"/>
    <xdr:sp macro="" textlink="">
      <xdr:nvSpPr>
        <xdr:cNvPr id="204" name="テキスト ボックス 203"/>
        <xdr:cNvSpPr txBox="1"/>
      </xdr:nvSpPr>
      <xdr:spPr>
        <a:xfrm>
          <a:off x="895427" y="1276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133071</xdr:rowOff>
    </xdr:from>
    <xdr:to>
      <xdr:col>6</xdr:col>
      <xdr:colOff>510540</xdr:colOff>
      <xdr:row>96</xdr:row>
      <xdr:rowOff>129242</xdr:rowOff>
    </xdr:to>
    <xdr:cxnSp macro="">
      <xdr:nvCxnSpPr>
        <xdr:cNvPr id="229" name="直線コネクタ 228"/>
        <xdr:cNvCxnSpPr/>
      </xdr:nvCxnSpPr>
      <xdr:spPr>
        <a:xfrm flipV="1">
          <a:off x="4633595" y="15392121"/>
          <a:ext cx="1270" cy="119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133069</xdr:rowOff>
    </xdr:from>
    <xdr:ext cx="534377" cy="259045"/>
    <xdr:sp macro="" textlink="">
      <xdr:nvSpPr>
        <xdr:cNvPr id="230" name="扶助費最小値テキスト"/>
        <xdr:cNvSpPr txBox="1"/>
      </xdr:nvSpPr>
      <xdr:spPr>
        <a:xfrm>
          <a:off x="4686300" y="165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96</xdr:row>
      <xdr:rowOff>129242</xdr:rowOff>
    </xdr:from>
    <xdr:to>
      <xdr:col>6</xdr:col>
      <xdr:colOff>600075</xdr:colOff>
      <xdr:row>96</xdr:row>
      <xdr:rowOff>129242</xdr:rowOff>
    </xdr:to>
    <xdr:cxnSp macro="">
      <xdr:nvCxnSpPr>
        <xdr:cNvPr id="231" name="直線コネクタ 230"/>
        <xdr:cNvCxnSpPr/>
      </xdr:nvCxnSpPr>
      <xdr:spPr>
        <a:xfrm>
          <a:off x="4546600" y="1658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79748</xdr:rowOff>
    </xdr:from>
    <xdr:ext cx="599010" cy="259045"/>
    <xdr:sp macro="" textlink="">
      <xdr:nvSpPr>
        <xdr:cNvPr id="232" name="扶助費最大値テキスト"/>
        <xdr:cNvSpPr txBox="1"/>
      </xdr:nvSpPr>
      <xdr:spPr>
        <a:xfrm>
          <a:off x="4686300" y="1516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89</xdr:row>
      <xdr:rowOff>133071</xdr:rowOff>
    </xdr:from>
    <xdr:to>
      <xdr:col>6</xdr:col>
      <xdr:colOff>600075</xdr:colOff>
      <xdr:row>89</xdr:row>
      <xdr:rowOff>133071</xdr:rowOff>
    </xdr:to>
    <xdr:cxnSp macro="">
      <xdr:nvCxnSpPr>
        <xdr:cNvPr id="233" name="直線コネクタ 232"/>
        <xdr:cNvCxnSpPr/>
      </xdr:nvCxnSpPr>
      <xdr:spPr>
        <a:xfrm>
          <a:off x="4546600" y="1539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129242</xdr:rowOff>
    </xdr:from>
    <xdr:to>
      <xdr:col>6</xdr:col>
      <xdr:colOff>511175</xdr:colOff>
      <xdr:row>97</xdr:row>
      <xdr:rowOff>23361</xdr:rowOff>
    </xdr:to>
    <xdr:cxnSp macro="">
      <xdr:nvCxnSpPr>
        <xdr:cNvPr id="234" name="直線コネクタ 233"/>
        <xdr:cNvCxnSpPr/>
      </xdr:nvCxnSpPr>
      <xdr:spPr>
        <a:xfrm flipV="1">
          <a:off x="3797300" y="16588442"/>
          <a:ext cx="8382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139323</xdr:rowOff>
    </xdr:from>
    <xdr:ext cx="534377" cy="259045"/>
    <xdr:sp macro="" textlink="">
      <xdr:nvSpPr>
        <xdr:cNvPr id="235" name="扶助費平均値テキスト"/>
        <xdr:cNvSpPr txBox="1"/>
      </xdr:nvSpPr>
      <xdr:spPr>
        <a:xfrm>
          <a:off x="4686300" y="1591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116446</xdr:rowOff>
    </xdr:from>
    <xdr:to>
      <xdr:col>6</xdr:col>
      <xdr:colOff>561975</xdr:colOff>
      <xdr:row>94</xdr:row>
      <xdr:rowOff>46596</xdr:rowOff>
    </xdr:to>
    <xdr:sp macro="" textlink="">
      <xdr:nvSpPr>
        <xdr:cNvPr id="236" name="フローチャート : 判断 235"/>
        <xdr:cNvSpPr/>
      </xdr:nvSpPr>
      <xdr:spPr>
        <a:xfrm>
          <a:off x="4584700" y="160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23361</xdr:rowOff>
    </xdr:from>
    <xdr:to>
      <xdr:col>5</xdr:col>
      <xdr:colOff>358775</xdr:colOff>
      <xdr:row>97</xdr:row>
      <xdr:rowOff>121602</xdr:rowOff>
    </xdr:to>
    <xdr:cxnSp macro="">
      <xdr:nvCxnSpPr>
        <xdr:cNvPr id="237" name="直線コネクタ 236"/>
        <xdr:cNvCxnSpPr/>
      </xdr:nvCxnSpPr>
      <xdr:spPr>
        <a:xfrm flipV="1">
          <a:off x="2908300" y="16654011"/>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10300</xdr:rowOff>
    </xdr:from>
    <xdr:to>
      <xdr:col>5</xdr:col>
      <xdr:colOff>409575</xdr:colOff>
      <xdr:row>94</xdr:row>
      <xdr:rowOff>111900</xdr:rowOff>
    </xdr:to>
    <xdr:sp macro="" textlink="">
      <xdr:nvSpPr>
        <xdr:cNvPr id="238" name="フローチャート : 判断 237"/>
        <xdr:cNvSpPr/>
      </xdr:nvSpPr>
      <xdr:spPr>
        <a:xfrm>
          <a:off x="3746500" y="161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128427</xdr:rowOff>
    </xdr:from>
    <xdr:ext cx="534377" cy="259045"/>
    <xdr:sp macro="" textlink="">
      <xdr:nvSpPr>
        <xdr:cNvPr id="239" name="テキスト ボックス 238"/>
        <xdr:cNvSpPr txBox="1"/>
      </xdr:nvSpPr>
      <xdr:spPr>
        <a:xfrm>
          <a:off x="3530111" y="159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121602</xdr:rowOff>
    </xdr:from>
    <xdr:to>
      <xdr:col>4</xdr:col>
      <xdr:colOff>155575</xdr:colOff>
      <xdr:row>97</xdr:row>
      <xdr:rowOff>146938</xdr:rowOff>
    </xdr:to>
    <xdr:cxnSp macro="">
      <xdr:nvCxnSpPr>
        <xdr:cNvPr id="240" name="直線コネクタ 239"/>
        <xdr:cNvCxnSpPr/>
      </xdr:nvCxnSpPr>
      <xdr:spPr>
        <a:xfrm flipV="1">
          <a:off x="2019300" y="1675225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107226</xdr:rowOff>
    </xdr:from>
    <xdr:to>
      <xdr:col>4</xdr:col>
      <xdr:colOff>206375</xdr:colOff>
      <xdr:row>95</xdr:row>
      <xdr:rowOff>37376</xdr:rowOff>
    </xdr:to>
    <xdr:sp macro="" textlink="">
      <xdr:nvSpPr>
        <xdr:cNvPr id="241" name="フローチャート : 判断 240"/>
        <xdr:cNvSpPr/>
      </xdr:nvSpPr>
      <xdr:spPr>
        <a:xfrm>
          <a:off x="2857500" y="162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53903</xdr:rowOff>
    </xdr:from>
    <xdr:ext cx="534377" cy="259045"/>
    <xdr:sp macro="" textlink="">
      <xdr:nvSpPr>
        <xdr:cNvPr id="242" name="テキスト ボックス 241"/>
        <xdr:cNvSpPr txBox="1"/>
      </xdr:nvSpPr>
      <xdr:spPr>
        <a:xfrm>
          <a:off x="2641111" y="159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146938</xdr:rowOff>
    </xdr:from>
    <xdr:to>
      <xdr:col>2</xdr:col>
      <xdr:colOff>638175</xdr:colOff>
      <xdr:row>97</xdr:row>
      <xdr:rowOff>156159</xdr:rowOff>
    </xdr:to>
    <xdr:cxnSp macro="">
      <xdr:nvCxnSpPr>
        <xdr:cNvPr id="243" name="直線コネクタ 242"/>
        <xdr:cNvCxnSpPr/>
      </xdr:nvCxnSpPr>
      <xdr:spPr>
        <a:xfrm flipV="1">
          <a:off x="1130300" y="1677758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137858</xdr:rowOff>
    </xdr:from>
    <xdr:to>
      <xdr:col>3</xdr:col>
      <xdr:colOff>3175</xdr:colOff>
      <xdr:row>95</xdr:row>
      <xdr:rowOff>68008</xdr:rowOff>
    </xdr:to>
    <xdr:sp macro="" textlink="">
      <xdr:nvSpPr>
        <xdr:cNvPr id="244" name="フローチャート : 判断 243"/>
        <xdr:cNvSpPr/>
      </xdr:nvSpPr>
      <xdr:spPr>
        <a:xfrm>
          <a:off x="1968500" y="1625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84535</xdr:rowOff>
    </xdr:from>
    <xdr:ext cx="534377" cy="259045"/>
    <xdr:sp macro="" textlink="">
      <xdr:nvSpPr>
        <xdr:cNvPr id="245" name="テキスト ボックス 244"/>
        <xdr:cNvSpPr txBox="1"/>
      </xdr:nvSpPr>
      <xdr:spPr>
        <a:xfrm>
          <a:off x="1752111" y="160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136010</xdr:rowOff>
    </xdr:from>
    <xdr:to>
      <xdr:col>1</xdr:col>
      <xdr:colOff>485775</xdr:colOff>
      <xdr:row>95</xdr:row>
      <xdr:rowOff>66160</xdr:rowOff>
    </xdr:to>
    <xdr:sp macro="" textlink="">
      <xdr:nvSpPr>
        <xdr:cNvPr id="246" name="フローチャート : 判断 245"/>
        <xdr:cNvSpPr/>
      </xdr:nvSpPr>
      <xdr:spPr>
        <a:xfrm>
          <a:off x="1079500" y="1625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82687</xdr:rowOff>
    </xdr:from>
    <xdr:ext cx="534377" cy="259045"/>
    <xdr:sp macro="" textlink="">
      <xdr:nvSpPr>
        <xdr:cNvPr id="247" name="テキスト ボックス 246"/>
        <xdr:cNvSpPr txBox="1"/>
      </xdr:nvSpPr>
      <xdr:spPr>
        <a:xfrm>
          <a:off x="863111" y="16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78442</xdr:rowOff>
    </xdr:from>
    <xdr:to>
      <xdr:col>6</xdr:col>
      <xdr:colOff>561975</xdr:colOff>
      <xdr:row>97</xdr:row>
      <xdr:rowOff>8592</xdr:rowOff>
    </xdr:to>
    <xdr:sp macro="" textlink="">
      <xdr:nvSpPr>
        <xdr:cNvPr id="253" name="円/楕円 252"/>
        <xdr:cNvSpPr/>
      </xdr:nvSpPr>
      <xdr:spPr>
        <a:xfrm>
          <a:off x="4584700" y="16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164819</xdr:rowOff>
    </xdr:from>
    <xdr:ext cx="534377" cy="259045"/>
    <xdr:sp macro="" textlink="">
      <xdr:nvSpPr>
        <xdr:cNvPr id="254" name="扶助費該当値テキスト"/>
        <xdr:cNvSpPr txBox="1"/>
      </xdr:nvSpPr>
      <xdr:spPr>
        <a:xfrm>
          <a:off x="4686300" y="164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144011</xdr:rowOff>
    </xdr:from>
    <xdr:to>
      <xdr:col>5</xdr:col>
      <xdr:colOff>409575</xdr:colOff>
      <xdr:row>97</xdr:row>
      <xdr:rowOff>74161</xdr:rowOff>
    </xdr:to>
    <xdr:sp macro="" textlink="">
      <xdr:nvSpPr>
        <xdr:cNvPr id="255" name="円/楕円 254"/>
        <xdr:cNvSpPr/>
      </xdr:nvSpPr>
      <xdr:spPr>
        <a:xfrm>
          <a:off x="3746500" y="166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65288</xdr:rowOff>
    </xdr:from>
    <xdr:ext cx="534377" cy="259045"/>
    <xdr:sp macro="" textlink="">
      <xdr:nvSpPr>
        <xdr:cNvPr id="256" name="テキスト ボックス 255"/>
        <xdr:cNvSpPr txBox="1"/>
      </xdr:nvSpPr>
      <xdr:spPr>
        <a:xfrm>
          <a:off x="3530111" y="1669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70802</xdr:rowOff>
    </xdr:from>
    <xdr:to>
      <xdr:col>4</xdr:col>
      <xdr:colOff>206375</xdr:colOff>
      <xdr:row>98</xdr:row>
      <xdr:rowOff>952</xdr:rowOff>
    </xdr:to>
    <xdr:sp macro="" textlink="">
      <xdr:nvSpPr>
        <xdr:cNvPr id="257" name="円/楕円 256"/>
        <xdr:cNvSpPr/>
      </xdr:nvSpPr>
      <xdr:spPr>
        <a:xfrm>
          <a:off x="2857500" y="167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163529</xdr:rowOff>
    </xdr:from>
    <xdr:ext cx="534377" cy="259045"/>
    <xdr:sp macro="" textlink="">
      <xdr:nvSpPr>
        <xdr:cNvPr id="258" name="テキスト ボックス 257"/>
        <xdr:cNvSpPr txBox="1"/>
      </xdr:nvSpPr>
      <xdr:spPr>
        <a:xfrm>
          <a:off x="2641111" y="167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96138</xdr:rowOff>
    </xdr:from>
    <xdr:to>
      <xdr:col>3</xdr:col>
      <xdr:colOff>3175</xdr:colOff>
      <xdr:row>98</xdr:row>
      <xdr:rowOff>26288</xdr:rowOff>
    </xdr:to>
    <xdr:sp macro="" textlink="">
      <xdr:nvSpPr>
        <xdr:cNvPr id="259" name="円/楕円 258"/>
        <xdr:cNvSpPr/>
      </xdr:nvSpPr>
      <xdr:spPr>
        <a:xfrm>
          <a:off x="1968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17415</xdr:rowOff>
    </xdr:from>
    <xdr:ext cx="534377" cy="259045"/>
    <xdr:sp macro="" textlink="">
      <xdr:nvSpPr>
        <xdr:cNvPr id="260" name="テキスト ボックス 259"/>
        <xdr:cNvSpPr txBox="1"/>
      </xdr:nvSpPr>
      <xdr:spPr>
        <a:xfrm>
          <a:off x="1752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105359</xdr:rowOff>
    </xdr:from>
    <xdr:to>
      <xdr:col>1</xdr:col>
      <xdr:colOff>485775</xdr:colOff>
      <xdr:row>98</xdr:row>
      <xdr:rowOff>35509</xdr:rowOff>
    </xdr:to>
    <xdr:sp macro="" textlink="">
      <xdr:nvSpPr>
        <xdr:cNvPr id="261" name="円/楕円 260"/>
        <xdr:cNvSpPr/>
      </xdr:nvSpPr>
      <xdr:spPr>
        <a:xfrm>
          <a:off x="1079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26636</xdr:rowOff>
    </xdr:from>
    <xdr:ext cx="534377" cy="259045"/>
    <xdr:sp macro="" textlink="">
      <xdr:nvSpPr>
        <xdr:cNvPr id="262" name="テキスト ボックス 261"/>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6" name="直線コネクタ 285"/>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7"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8" name="直線コネクタ 287"/>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9"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90" name="直線コネクタ 289"/>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158255</xdr:rowOff>
    </xdr:from>
    <xdr:to>
      <xdr:col>15</xdr:col>
      <xdr:colOff>180975</xdr:colOff>
      <xdr:row>35</xdr:row>
      <xdr:rowOff>162922</xdr:rowOff>
    </xdr:to>
    <xdr:cxnSp macro="">
      <xdr:nvCxnSpPr>
        <xdr:cNvPr id="291" name="直線コネクタ 290"/>
        <xdr:cNvCxnSpPr/>
      </xdr:nvCxnSpPr>
      <xdr:spPr>
        <a:xfrm flipV="1">
          <a:off x="9639300" y="6159005"/>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2"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3" name="フローチャート : 判断 292"/>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121564</xdr:rowOff>
    </xdr:from>
    <xdr:to>
      <xdr:col>14</xdr:col>
      <xdr:colOff>28575</xdr:colOff>
      <xdr:row>35</xdr:row>
      <xdr:rowOff>162922</xdr:rowOff>
    </xdr:to>
    <xdr:cxnSp macro="">
      <xdr:nvCxnSpPr>
        <xdr:cNvPr id="294" name="直線コネクタ 293"/>
        <xdr:cNvCxnSpPr/>
      </xdr:nvCxnSpPr>
      <xdr:spPr>
        <a:xfrm>
          <a:off x="8750300" y="6122314"/>
          <a:ext cx="889000" cy="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5" name="フローチャート : 判断 294"/>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6" name="テキスト ボックス 295"/>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96323</xdr:rowOff>
    </xdr:from>
    <xdr:to>
      <xdr:col>12</xdr:col>
      <xdr:colOff>511175</xdr:colOff>
      <xdr:row>35</xdr:row>
      <xdr:rowOff>121564</xdr:rowOff>
    </xdr:to>
    <xdr:cxnSp macro="">
      <xdr:nvCxnSpPr>
        <xdr:cNvPr id="297" name="直線コネクタ 296"/>
        <xdr:cNvCxnSpPr/>
      </xdr:nvCxnSpPr>
      <xdr:spPr>
        <a:xfrm>
          <a:off x="7861300" y="6097073"/>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8" name="フローチャート : 判断 297"/>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9" name="テキスト ボックス 298"/>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96323</xdr:rowOff>
    </xdr:from>
    <xdr:to>
      <xdr:col>11</xdr:col>
      <xdr:colOff>307975</xdr:colOff>
      <xdr:row>36</xdr:row>
      <xdr:rowOff>140519</xdr:rowOff>
    </xdr:to>
    <xdr:cxnSp macro="">
      <xdr:nvCxnSpPr>
        <xdr:cNvPr id="300" name="直線コネクタ 299"/>
        <xdr:cNvCxnSpPr/>
      </xdr:nvCxnSpPr>
      <xdr:spPr>
        <a:xfrm flipV="1">
          <a:off x="6972300" y="6097073"/>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301" name="フローチャート : 判断 300"/>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2" name="テキスト ボックス 301"/>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3" name="フローチャート : 判断 302"/>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4" name="テキスト ボックス 303"/>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107455</xdr:rowOff>
    </xdr:from>
    <xdr:to>
      <xdr:col>15</xdr:col>
      <xdr:colOff>231775</xdr:colOff>
      <xdr:row>36</xdr:row>
      <xdr:rowOff>37605</xdr:rowOff>
    </xdr:to>
    <xdr:sp macro="" textlink="">
      <xdr:nvSpPr>
        <xdr:cNvPr id="310" name="円/楕円 309"/>
        <xdr:cNvSpPr/>
      </xdr:nvSpPr>
      <xdr:spPr>
        <a:xfrm>
          <a:off x="104267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85882</xdr:rowOff>
    </xdr:from>
    <xdr:ext cx="534377" cy="259045"/>
    <xdr:sp macro="" textlink="">
      <xdr:nvSpPr>
        <xdr:cNvPr id="311" name="補助費等該当値テキスト"/>
        <xdr:cNvSpPr txBox="1"/>
      </xdr:nvSpPr>
      <xdr:spPr>
        <a:xfrm>
          <a:off x="10528300" y="60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112122</xdr:rowOff>
    </xdr:from>
    <xdr:to>
      <xdr:col>14</xdr:col>
      <xdr:colOff>79375</xdr:colOff>
      <xdr:row>36</xdr:row>
      <xdr:rowOff>42272</xdr:rowOff>
    </xdr:to>
    <xdr:sp macro="" textlink="">
      <xdr:nvSpPr>
        <xdr:cNvPr id="312" name="円/楕円 311"/>
        <xdr:cNvSpPr/>
      </xdr:nvSpPr>
      <xdr:spPr>
        <a:xfrm>
          <a:off x="9588500" y="61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58799</xdr:rowOff>
    </xdr:from>
    <xdr:ext cx="534377" cy="259045"/>
    <xdr:sp macro="" textlink="">
      <xdr:nvSpPr>
        <xdr:cNvPr id="313" name="テキスト ボックス 312"/>
        <xdr:cNvSpPr txBox="1"/>
      </xdr:nvSpPr>
      <xdr:spPr>
        <a:xfrm>
          <a:off x="9372111" y="58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70764</xdr:rowOff>
    </xdr:from>
    <xdr:to>
      <xdr:col>12</xdr:col>
      <xdr:colOff>561975</xdr:colOff>
      <xdr:row>36</xdr:row>
      <xdr:rowOff>914</xdr:rowOff>
    </xdr:to>
    <xdr:sp macro="" textlink="">
      <xdr:nvSpPr>
        <xdr:cNvPr id="314" name="円/楕円 313"/>
        <xdr:cNvSpPr/>
      </xdr:nvSpPr>
      <xdr:spPr>
        <a:xfrm>
          <a:off x="8699500" y="60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17441</xdr:rowOff>
    </xdr:from>
    <xdr:ext cx="534377" cy="259045"/>
    <xdr:sp macro="" textlink="">
      <xdr:nvSpPr>
        <xdr:cNvPr id="315" name="テキスト ボックス 314"/>
        <xdr:cNvSpPr txBox="1"/>
      </xdr:nvSpPr>
      <xdr:spPr>
        <a:xfrm>
          <a:off x="8483111" y="58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45523</xdr:rowOff>
    </xdr:from>
    <xdr:to>
      <xdr:col>11</xdr:col>
      <xdr:colOff>358775</xdr:colOff>
      <xdr:row>35</xdr:row>
      <xdr:rowOff>147123</xdr:rowOff>
    </xdr:to>
    <xdr:sp macro="" textlink="">
      <xdr:nvSpPr>
        <xdr:cNvPr id="316" name="円/楕円 315"/>
        <xdr:cNvSpPr/>
      </xdr:nvSpPr>
      <xdr:spPr>
        <a:xfrm>
          <a:off x="7810500" y="60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163650</xdr:rowOff>
    </xdr:from>
    <xdr:ext cx="534377" cy="259045"/>
    <xdr:sp macro="" textlink="">
      <xdr:nvSpPr>
        <xdr:cNvPr id="317" name="テキスト ボックス 316"/>
        <xdr:cNvSpPr txBox="1"/>
      </xdr:nvSpPr>
      <xdr:spPr>
        <a:xfrm>
          <a:off x="7594111" y="58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89719</xdr:rowOff>
    </xdr:from>
    <xdr:to>
      <xdr:col>10</xdr:col>
      <xdr:colOff>155575</xdr:colOff>
      <xdr:row>37</xdr:row>
      <xdr:rowOff>19869</xdr:rowOff>
    </xdr:to>
    <xdr:sp macro="" textlink="">
      <xdr:nvSpPr>
        <xdr:cNvPr id="318" name="円/楕円 317"/>
        <xdr:cNvSpPr/>
      </xdr:nvSpPr>
      <xdr:spPr>
        <a:xfrm>
          <a:off x="6921500" y="6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10996</xdr:rowOff>
    </xdr:from>
    <xdr:ext cx="534377" cy="259045"/>
    <xdr:sp macro="" textlink="">
      <xdr:nvSpPr>
        <xdr:cNvPr id="319" name="テキスト ボックス 318"/>
        <xdr:cNvSpPr txBox="1"/>
      </xdr:nvSpPr>
      <xdr:spPr>
        <a:xfrm>
          <a:off x="6705111" y="63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2" name="直線コネクタ 341"/>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3"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4" name="直線コネクタ 343"/>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5"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6" name="直線コネクタ 345"/>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130328</xdr:rowOff>
    </xdr:from>
    <xdr:to>
      <xdr:col>15</xdr:col>
      <xdr:colOff>180975</xdr:colOff>
      <xdr:row>52</xdr:row>
      <xdr:rowOff>156411</xdr:rowOff>
    </xdr:to>
    <xdr:cxnSp macro="">
      <xdr:nvCxnSpPr>
        <xdr:cNvPr id="347" name="直線コネクタ 346"/>
        <xdr:cNvCxnSpPr/>
      </xdr:nvCxnSpPr>
      <xdr:spPr>
        <a:xfrm flipV="1">
          <a:off x="9639300" y="9045728"/>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8"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9" name="フローチャート : 判断 348"/>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156411</xdr:rowOff>
    </xdr:from>
    <xdr:to>
      <xdr:col>14</xdr:col>
      <xdr:colOff>28575</xdr:colOff>
      <xdr:row>53</xdr:row>
      <xdr:rowOff>115400</xdr:rowOff>
    </xdr:to>
    <xdr:cxnSp macro="">
      <xdr:nvCxnSpPr>
        <xdr:cNvPr id="350" name="直線コネクタ 349"/>
        <xdr:cNvCxnSpPr/>
      </xdr:nvCxnSpPr>
      <xdr:spPr>
        <a:xfrm flipV="1">
          <a:off x="8750300" y="9071811"/>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51" name="フローチャート : 判断 350"/>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2" name="テキスト ボックス 351"/>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115400</xdr:rowOff>
    </xdr:from>
    <xdr:to>
      <xdr:col>12</xdr:col>
      <xdr:colOff>511175</xdr:colOff>
      <xdr:row>53</xdr:row>
      <xdr:rowOff>148775</xdr:rowOff>
    </xdr:to>
    <xdr:cxnSp macro="">
      <xdr:nvCxnSpPr>
        <xdr:cNvPr id="353" name="直線コネクタ 352"/>
        <xdr:cNvCxnSpPr/>
      </xdr:nvCxnSpPr>
      <xdr:spPr>
        <a:xfrm flipV="1">
          <a:off x="7861300" y="920225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4" name="フローチャート : 判断 353"/>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5" name="テキスト ボックス 354"/>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148775</xdr:rowOff>
    </xdr:from>
    <xdr:to>
      <xdr:col>11</xdr:col>
      <xdr:colOff>307975</xdr:colOff>
      <xdr:row>54</xdr:row>
      <xdr:rowOff>13284</xdr:rowOff>
    </xdr:to>
    <xdr:cxnSp macro="">
      <xdr:nvCxnSpPr>
        <xdr:cNvPr id="356" name="直線コネクタ 355"/>
        <xdr:cNvCxnSpPr/>
      </xdr:nvCxnSpPr>
      <xdr:spPr>
        <a:xfrm flipV="1">
          <a:off x="6972300" y="923562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7" name="フローチャート : 判断 356"/>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8" name="テキスト ボックス 357"/>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9" name="フローチャート : 判断 358"/>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60" name="テキスト ボックス 359"/>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79528</xdr:rowOff>
    </xdr:from>
    <xdr:to>
      <xdr:col>15</xdr:col>
      <xdr:colOff>231775</xdr:colOff>
      <xdr:row>53</xdr:row>
      <xdr:rowOff>9678</xdr:rowOff>
    </xdr:to>
    <xdr:sp macro="" textlink="">
      <xdr:nvSpPr>
        <xdr:cNvPr id="366" name="円/楕円 365"/>
        <xdr:cNvSpPr/>
      </xdr:nvSpPr>
      <xdr:spPr>
        <a:xfrm>
          <a:off x="10426700" y="89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102405</xdr:rowOff>
    </xdr:from>
    <xdr:ext cx="534377" cy="259045"/>
    <xdr:sp macro="" textlink="">
      <xdr:nvSpPr>
        <xdr:cNvPr id="367" name="普通建設事業費該当値テキスト"/>
        <xdr:cNvSpPr txBox="1"/>
      </xdr:nvSpPr>
      <xdr:spPr>
        <a:xfrm>
          <a:off x="10528300" y="88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105611</xdr:rowOff>
    </xdr:from>
    <xdr:to>
      <xdr:col>14</xdr:col>
      <xdr:colOff>79375</xdr:colOff>
      <xdr:row>53</xdr:row>
      <xdr:rowOff>35761</xdr:rowOff>
    </xdr:to>
    <xdr:sp macro="" textlink="">
      <xdr:nvSpPr>
        <xdr:cNvPr id="368" name="円/楕円 367"/>
        <xdr:cNvSpPr/>
      </xdr:nvSpPr>
      <xdr:spPr>
        <a:xfrm>
          <a:off x="9588500" y="90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52288</xdr:rowOff>
    </xdr:from>
    <xdr:ext cx="534377" cy="259045"/>
    <xdr:sp macro="" textlink="">
      <xdr:nvSpPr>
        <xdr:cNvPr id="369" name="テキスト ボックス 368"/>
        <xdr:cNvSpPr txBox="1"/>
      </xdr:nvSpPr>
      <xdr:spPr>
        <a:xfrm>
          <a:off x="9372111" y="8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64600</xdr:rowOff>
    </xdr:from>
    <xdr:to>
      <xdr:col>12</xdr:col>
      <xdr:colOff>561975</xdr:colOff>
      <xdr:row>53</xdr:row>
      <xdr:rowOff>166200</xdr:rowOff>
    </xdr:to>
    <xdr:sp macro="" textlink="">
      <xdr:nvSpPr>
        <xdr:cNvPr id="370" name="円/楕円 369"/>
        <xdr:cNvSpPr/>
      </xdr:nvSpPr>
      <xdr:spPr>
        <a:xfrm>
          <a:off x="8699500" y="91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11277</xdr:rowOff>
    </xdr:from>
    <xdr:ext cx="534377" cy="259045"/>
    <xdr:sp macro="" textlink="">
      <xdr:nvSpPr>
        <xdr:cNvPr id="371" name="テキスト ボックス 370"/>
        <xdr:cNvSpPr txBox="1"/>
      </xdr:nvSpPr>
      <xdr:spPr>
        <a:xfrm>
          <a:off x="8483111" y="892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97975</xdr:rowOff>
    </xdr:from>
    <xdr:to>
      <xdr:col>11</xdr:col>
      <xdr:colOff>358775</xdr:colOff>
      <xdr:row>54</xdr:row>
      <xdr:rowOff>28125</xdr:rowOff>
    </xdr:to>
    <xdr:sp macro="" textlink="">
      <xdr:nvSpPr>
        <xdr:cNvPr id="372" name="円/楕円 371"/>
        <xdr:cNvSpPr/>
      </xdr:nvSpPr>
      <xdr:spPr>
        <a:xfrm>
          <a:off x="7810500" y="91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44652</xdr:rowOff>
    </xdr:from>
    <xdr:ext cx="534377" cy="259045"/>
    <xdr:sp macro="" textlink="">
      <xdr:nvSpPr>
        <xdr:cNvPr id="373" name="テキスト ボックス 372"/>
        <xdr:cNvSpPr txBox="1"/>
      </xdr:nvSpPr>
      <xdr:spPr>
        <a:xfrm>
          <a:off x="7594111" y="89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133934</xdr:rowOff>
    </xdr:from>
    <xdr:to>
      <xdr:col>10</xdr:col>
      <xdr:colOff>155575</xdr:colOff>
      <xdr:row>54</xdr:row>
      <xdr:rowOff>64084</xdr:rowOff>
    </xdr:to>
    <xdr:sp macro="" textlink="">
      <xdr:nvSpPr>
        <xdr:cNvPr id="374" name="円/楕円 373"/>
        <xdr:cNvSpPr/>
      </xdr:nvSpPr>
      <xdr:spPr>
        <a:xfrm>
          <a:off x="6921500" y="92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80611</xdr:rowOff>
    </xdr:from>
    <xdr:ext cx="534377" cy="259045"/>
    <xdr:sp macro="" textlink="">
      <xdr:nvSpPr>
        <xdr:cNvPr id="375" name="テキスト ボックス 374"/>
        <xdr:cNvSpPr txBox="1"/>
      </xdr:nvSpPr>
      <xdr:spPr>
        <a:xfrm>
          <a:off x="6705111" y="89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7" name="直線コネクタ 396"/>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8"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9" name="直線コネクタ 398"/>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400"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401" name="直線コネクタ 400"/>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149941</xdr:rowOff>
    </xdr:from>
    <xdr:to>
      <xdr:col>15</xdr:col>
      <xdr:colOff>180975</xdr:colOff>
      <xdr:row>76</xdr:row>
      <xdr:rowOff>108221</xdr:rowOff>
    </xdr:to>
    <xdr:cxnSp macro="">
      <xdr:nvCxnSpPr>
        <xdr:cNvPr id="402" name="直線コネクタ 401"/>
        <xdr:cNvCxnSpPr/>
      </xdr:nvCxnSpPr>
      <xdr:spPr>
        <a:xfrm flipV="1">
          <a:off x="9639300" y="13008691"/>
          <a:ext cx="8382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3"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4" name="フローチャート : 判断 403"/>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5" name="フローチャート : 判断 404"/>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6" name="テキスト ボックス 405"/>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99141</xdr:rowOff>
    </xdr:from>
    <xdr:to>
      <xdr:col>15</xdr:col>
      <xdr:colOff>231775</xdr:colOff>
      <xdr:row>76</xdr:row>
      <xdr:rowOff>29291</xdr:rowOff>
    </xdr:to>
    <xdr:sp macro="" textlink="">
      <xdr:nvSpPr>
        <xdr:cNvPr id="412" name="円/楕円 411"/>
        <xdr:cNvSpPr/>
      </xdr:nvSpPr>
      <xdr:spPr>
        <a:xfrm>
          <a:off x="104267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122018</xdr:rowOff>
    </xdr:from>
    <xdr:ext cx="534377" cy="259045"/>
    <xdr:sp macro="" textlink="">
      <xdr:nvSpPr>
        <xdr:cNvPr id="413" name="普通建設事業費 （ うち新規整備　）該当値テキスト"/>
        <xdr:cNvSpPr txBox="1"/>
      </xdr:nvSpPr>
      <xdr:spPr>
        <a:xfrm>
          <a:off x="10528300" y="128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57421</xdr:rowOff>
    </xdr:from>
    <xdr:to>
      <xdr:col>14</xdr:col>
      <xdr:colOff>79375</xdr:colOff>
      <xdr:row>76</xdr:row>
      <xdr:rowOff>159021</xdr:rowOff>
    </xdr:to>
    <xdr:sp macro="" textlink="">
      <xdr:nvSpPr>
        <xdr:cNvPr id="414" name="円/楕円 413"/>
        <xdr:cNvSpPr/>
      </xdr:nvSpPr>
      <xdr:spPr>
        <a:xfrm>
          <a:off x="9588500" y="1308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4099</xdr:rowOff>
    </xdr:from>
    <xdr:ext cx="534377" cy="259045"/>
    <xdr:sp macro="" textlink="">
      <xdr:nvSpPr>
        <xdr:cNvPr id="415" name="テキスト ボックス 414"/>
        <xdr:cNvSpPr txBox="1"/>
      </xdr:nvSpPr>
      <xdr:spPr>
        <a:xfrm>
          <a:off x="9372111" y="128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1" name="テキスト ボックス 43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3" name="テキスト ボックス 43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7" name="直線コネクタ 436"/>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40"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41" name="直線コネクタ 440"/>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130693</xdr:rowOff>
    </xdr:from>
    <xdr:to>
      <xdr:col>15</xdr:col>
      <xdr:colOff>180975</xdr:colOff>
      <xdr:row>95</xdr:row>
      <xdr:rowOff>131471</xdr:rowOff>
    </xdr:to>
    <xdr:cxnSp macro="">
      <xdr:nvCxnSpPr>
        <xdr:cNvPr id="442" name="直線コネクタ 441"/>
        <xdr:cNvCxnSpPr/>
      </xdr:nvCxnSpPr>
      <xdr:spPr>
        <a:xfrm flipV="1">
          <a:off x="9639300" y="16418443"/>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3"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4" name="フローチャート : 判断 443"/>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5" name="フローチャート : 判断 444"/>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6" name="テキスト ボックス 445"/>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79893</xdr:rowOff>
    </xdr:from>
    <xdr:to>
      <xdr:col>15</xdr:col>
      <xdr:colOff>231775</xdr:colOff>
      <xdr:row>96</xdr:row>
      <xdr:rowOff>10043</xdr:rowOff>
    </xdr:to>
    <xdr:sp macro="" textlink="">
      <xdr:nvSpPr>
        <xdr:cNvPr id="452" name="円/楕円 451"/>
        <xdr:cNvSpPr/>
      </xdr:nvSpPr>
      <xdr:spPr>
        <a:xfrm>
          <a:off x="10426700" y="16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102770</xdr:rowOff>
    </xdr:from>
    <xdr:ext cx="534377" cy="259045"/>
    <xdr:sp macro="" textlink="">
      <xdr:nvSpPr>
        <xdr:cNvPr id="453" name="普通建設事業費 （ うち更新整備　）該当値テキスト"/>
        <xdr:cNvSpPr txBox="1"/>
      </xdr:nvSpPr>
      <xdr:spPr>
        <a:xfrm>
          <a:off x="10528300" y="162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80671</xdr:rowOff>
    </xdr:from>
    <xdr:to>
      <xdr:col>14</xdr:col>
      <xdr:colOff>79375</xdr:colOff>
      <xdr:row>96</xdr:row>
      <xdr:rowOff>10821</xdr:rowOff>
    </xdr:to>
    <xdr:sp macro="" textlink="">
      <xdr:nvSpPr>
        <xdr:cNvPr id="454" name="円/楕円 453"/>
        <xdr:cNvSpPr/>
      </xdr:nvSpPr>
      <xdr:spPr>
        <a:xfrm>
          <a:off x="9588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27348</xdr:rowOff>
    </xdr:from>
    <xdr:ext cx="534377" cy="259045"/>
    <xdr:sp macro="" textlink="">
      <xdr:nvSpPr>
        <xdr:cNvPr id="455" name="テキスト ボックス 454"/>
        <xdr:cNvSpPr txBox="1"/>
      </xdr:nvSpPr>
      <xdr:spPr>
        <a:xfrm>
          <a:off x="9372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6" name="直線コネクタ 46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7" name="テキスト ボックス 46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8" name="直線コネクタ 46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9" name="テキスト ボックス 46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0" name="直線コネクタ 46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1" name="テキスト ボックス 47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2" name="直線コネクタ 47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3" name="テキスト ボックス 47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5" name="テキスト ボックス 47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7" name="直線コネクタ 476"/>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9" name="直線コネクタ 47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80"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81" name="直線コネクタ 480"/>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67005</xdr:rowOff>
    </xdr:from>
    <xdr:to>
      <xdr:col>23</xdr:col>
      <xdr:colOff>517525</xdr:colOff>
      <xdr:row>37</xdr:row>
      <xdr:rowOff>168046</xdr:rowOff>
    </xdr:to>
    <xdr:cxnSp macro="">
      <xdr:nvCxnSpPr>
        <xdr:cNvPr id="482" name="直線コネクタ 481"/>
        <xdr:cNvCxnSpPr/>
      </xdr:nvCxnSpPr>
      <xdr:spPr>
        <a:xfrm>
          <a:off x="15481300" y="6239205"/>
          <a:ext cx="8382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3"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4" name="フローチャート : 判断 483"/>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67005</xdr:rowOff>
    </xdr:from>
    <xdr:to>
      <xdr:col>22</xdr:col>
      <xdr:colOff>365125</xdr:colOff>
      <xdr:row>38</xdr:row>
      <xdr:rowOff>57404</xdr:rowOff>
    </xdr:to>
    <xdr:cxnSp macro="">
      <xdr:nvCxnSpPr>
        <xdr:cNvPr id="485" name="直線コネクタ 484"/>
        <xdr:cNvCxnSpPr/>
      </xdr:nvCxnSpPr>
      <xdr:spPr>
        <a:xfrm flipV="1">
          <a:off x="14592300" y="6239205"/>
          <a:ext cx="8890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6" name="フローチャート : 判断 485"/>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7" name="テキスト ボックス 486"/>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57404</xdr:rowOff>
    </xdr:from>
    <xdr:to>
      <xdr:col>21</xdr:col>
      <xdr:colOff>161925</xdr:colOff>
      <xdr:row>38</xdr:row>
      <xdr:rowOff>67463</xdr:rowOff>
    </xdr:to>
    <xdr:cxnSp macro="">
      <xdr:nvCxnSpPr>
        <xdr:cNvPr id="488" name="直線コネクタ 487"/>
        <xdr:cNvCxnSpPr/>
      </xdr:nvCxnSpPr>
      <xdr:spPr>
        <a:xfrm flipV="1">
          <a:off x="13703300" y="657250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9" name="フローチャート : 判断 488"/>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90" name="テキスト ボックス 489"/>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4826</xdr:rowOff>
    </xdr:from>
    <xdr:to>
      <xdr:col>19</xdr:col>
      <xdr:colOff>644525</xdr:colOff>
      <xdr:row>38</xdr:row>
      <xdr:rowOff>67463</xdr:rowOff>
    </xdr:to>
    <xdr:cxnSp macro="">
      <xdr:nvCxnSpPr>
        <xdr:cNvPr id="491" name="直線コネクタ 490"/>
        <xdr:cNvCxnSpPr/>
      </xdr:nvCxnSpPr>
      <xdr:spPr>
        <a:xfrm>
          <a:off x="12814300" y="5834126"/>
          <a:ext cx="889000" cy="7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2" name="フローチャート : 判断 491"/>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3" name="テキスト ボックス 492"/>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4" name="フローチャート : 判断 493"/>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63212</xdr:rowOff>
    </xdr:from>
    <xdr:ext cx="469744" cy="259045"/>
    <xdr:sp macro="" textlink="">
      <xdr:nvSpPr>
        <xdr:cNvPr id="495" name="テキスト ボックス 494"/>
        <xdr:cNvSpPr txBox="1"/>
      </xdr:nvSpPr>
      <xdr:spPr>
        <a:xfrm>
          <a:off x="12579427"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117246</xdr:rowOff>
    </xdr:from>
    <xdr:to>
      <xdr:col>23</xdr:col>
      <xdr:colOff>568325</xdr:colOff>
      <xdr:row>38</xdr:row>
      <xdr:rowOff>47396</xdr:rowOff>
    </xdr:to>
    <xdr:sp macro="" textlink="">
      <xdr:nvSpPr>
        <xdr:cNvPr id="501" name="円/楕円 500"/>
        <xdr:cNvSpPr/>
      </xdr:nvSpPr>
      <xdr:spPr>
        <a:xfrm>
          <a:off x="162687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140123</xdr:rowOff>
    </xdr:from>
    <xdr:ext cx="378565" cy="259045"/>
    <xdr:sp macro="" textlink="">
      <xdr:nvSpPr>
        <xdr:cNvPr id="502" name="災害復旧事業費該当値テキスト"/>
        <xdr:cNvSpPr txBox="1"/>
      </xdr:nvSpPr>
      <xdr:spPr>
        <a:xfrm>
          <a:off x="16370300" y="63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16205</xdr:rowOff>
    </xdr:from>
    <xdr:to>
      <xdr:col>22</xdr:col>
      <xdr:colOff>415925</xdr:colOff>
      <xdr:row>36</xdr:row>
      <xdr:rowOff>117805</xdr:rowOff>
    </xdr:to>
    <xdr:sp macro="" textlink="">
      <xdr:nvSpPr>
        <xdr:cNvPr id="503" name="円/楕円 502"/>
        <xdr:cNvSpPr/>
      </xdr:nvSpPr>
      <xdr:spPr>
        <a:xfrm>
          <a:off x="15430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134332</xdr:rowOff>
    </xdr:from>
    <xdr:ext cx="378565" cy="259045"/>
    <xdr:sp macro="" textlink="">
      <xdr:nvSpPr>
        <xdr:cNvPr id="504" name="テキスト ボックス 503"/>
        <xdr:cNvSpPr txBox="1"/>
      </xdr:nvSpPr>
      <xdr:spPr>
        <a:xfrm>
          <a:off x="15292017" y="59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6604</xdr:rowOff>
    </xdr:from>
    <xdr:to>
      <xdr:col>21</xdr:col>
      <xdr:colOff>212725</xdr:colOff>
      <xdr:row>38</xdr:row>
      <xdr:rowOff>108204</xdr:rowOff>
    </xdr:to>
    <xdr:sp macro="" textlink="">
      <xdr:nvSpPr>
        <xdr:cNvPr id="505" name="円/楕円 504"/>
        <xdr:cNvSpPr/>
      </xdr:nvSpPr>
      <xdr:spPr>
        <a:xfrm>
          <a:off x="1454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99331</xdr:rowOff>
    </xdr:from>
    <xdr:ext cx="378565" cy="259045"/>
    <xdr:sp macro="" textlink="">
      <xdr:nvSpPr>
        <xdr:cNvPr id="506" name="テキスト ボックス 505"/>
        <xdr:cNvSpPr txBox="1"/>
      </xdr:nvSpPr>
      <xdr:spPr>
        <a:xfrm>
          <a:off x="1440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16663</xdr:rowOff>
    </xdr:from>
    <xdr:to>
      <xdr:col>20</xdr:col>
      <xdr:colOff>9525</xdr:colOff>
      <xdr:row>38</xdr:row>
      <xdr:rowOff>118263</xdr:rowOff>
    </xdr:to>
    <xdr:sp macro="" textlink="">
      <xdr:nvSpPr>
        <xdr:cNvPr id="507" name="円/楕円 506"/>
        <xdr:cNvSpPr/>
      </xdr:nvSpPr>
      <xdr:spPr>
        <a:xfrm>
          <a:off x="13652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109390</xdr:rowOff>
    </xdr:from>
    <xdr:ext cx="378565" cy="259045"/>
    <xdr:sp macro="" textlink="">
      <xdr:nvSpPr>
        <xdr:cNvPr id="508" name="テキスト ボックス 507"/>
        <xdr:cNvSpPr txBox="1"/>
      </xdr:nvSpPr>
      <xdr:spPr>
        <a:xfrm>
          <a:off x="13514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125476</xdr:rowOff>
    </xdr:from>
    <xdr:to>
      <xdr:col>18</xdr:col>
      <xdr:colOff>492125</xdr:colOff>
      <xdr:row>34</xdr:row>
      <xdr:rowOff>55626</xdr:rowOff>
    </xdr:to>
    <xdr:sp macro="" textlink="">
      <xdr:nvSpPr>
        <xdr:cNvPr id="509" name="円/楕円 508"/>
        <xdr:cNvSpPr/>
      </xdr:nvSpPr>
      <xdr:spPr>
        <a:xfrm>
          <a:off x="12763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72153</xdr:rowOff>
    </xdr:from>
    <xdr:ext cx="469744" cy="259045"/>
    <xdr:sp macro="" textlink="">
      <xdr:nvSpPr>
        <xdr:cNvPr id="510" name="テキスト ボックス 509"/>
        <xdr:cNvSpPr txBox="1"/>
      </xdr:nvSpPr>
      <xdr:spPr>
        <a:xfrm>
          <a:off x="12579427"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0" name="直線コネクタ 56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1" name="テキスト ボックス 57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2" name="直線コネクタ 57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3" name="テキスト ボックス 57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5" name="テキスト ボックス 57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6" name="直線コネクタ 57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7" name="テキスト ボックス 57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8" name="直線コネクタ 57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9" name="テキスト ボックス 57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3" name="直線コネクタ 582"/>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4"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5" name="直線コネクタ 584"/>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6"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7" name="直線コネクタ 586"/>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71349</xdr:rowOff>
    </xdr:from>
    <xdr:to>
      <xdr:col>23</xdr:col>
      <xdr:colOff>517525</xdr:colOff>
      <xdr:row>76</xdr:row>
      <xdr:rowOff>75445</xdr:rowOff>
    </xdr:to>
    <xdr:cxnSp macro="">
      <xdr:nvCxnSpPr>
        <xdr:cNvPr id="588" name="直線コネクタ 587"/>
        <xdr:cNvCxnSpPr/>
      </xdr:nvCxnSpPr>
      <xdr:spPr>
        <a:xfrm flipV="1">
          <a:off x="15481300" y="13101549"/>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9"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90" name="フローチャート : 判断 589"/>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53251</xdr:rowOff>
    </xdr:from>
    <xdr:to>
      <xdr:col>22</xdr:col>
      <xdr:colOff>365125</xdr:colOff>
      <xdr:row>76</xdr:row>
      <xdr:rowOff>75445</xdr:rowOff>
    </xdr:to>
    <xdr:cxnSp macro="">
      <xdr:nvCxnSpPr>
        <xdr:cNvPr id="591" name="直線コネクタ 590"/>
        <xdr:cNvCxnSpPr/>
      </xdr:nvCxnSpPr>
      <xdr:spPr>
        <a:xfrm>
          <a:off x="14592300" y="1308345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2" name="フローチャート : 判断 591"/>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3" name="テキスト ボックス 592"/>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37745</xdr:rowOff>
    </xdr:from>
    <xdr:to>
      <xdr:col>21</xdr:col>
      <xdr:colOff>161925</xdr:colOff>
      <xdr:row>76</xdr:row>
      <xdr:rowOff>53251</xdr:rowOff>
    </xdr:to>
    <xdr:cxnSp macro="">
      <xdr:nvCxnSpPr>
        <xdr:cNvPr id="594" name="直線コネクタ 593"/>
        <xdr:cNvCxnSpPr/>
      </xdr:nvCxnSpPr>
      <xdr:spPr>
        <a:xfrm>
          <a:off x="13703300" y="13067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5" name="フローチャート : 判断 594"/>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6" name="テキスト ボックス 595"/>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9074</xdr:rowOff>
    </xdr:from>
    <xdr:to>
      <xdr:col>19</xdr:col>
      <xdr:colOff>644525</xdr:colOff>
      <xdr:row>76</xdr:row>
      <xdr:rowOff>37745</xdr:rowOff>
    </xdr:to>
    <xdr:cxnSp macro="">
      <xdr:nvCxnSpPr>
        <xdr:cNvPr id="597" name="直線コネクタ 596"/>
        <xdr:cNvCxnSpPr/>
      </xdr:nvCxnSpPr>
      <xdr:spPr>
        <a:xfrm>
          <a:off x="12814300" y="13039274"/>
          <a:ext cx="8890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8" name="フローチャート : 判断 597"/>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9" name="テキスト ボックス 598"/>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600" name="フローチャート : 判断 599"/>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601" name="テキスト ボックス 600"/>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20549</xdr:rowOff>
    </xdr:from>
    <xdr:to>
      <xdr:col>23</xdr:col>
      <xdr:colOff>568325</xdr:colOff>
      <xdr:row>76</xdr:row>
      <xdr:rowOff>122149</xdr:rowOff>
    </xdr:to>
    <xdr:sp macro="" textlink="">
      <xdr:nvSpPr>
        <xdr:cNvPr id="607" name="円/楕円 606"/>
        <xdr:cNvSpPr/>
      </xdr:nvSpPr>
      <xdr:spPr>
        <a:xfrm>
          <a:off x="16268700" y="130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170426</xdr:rowOff>
    </xdr:from>
    <xdr:ext cx="534377" cy="259045"/>
    <xdr:sp macro="" textlink="">
      <xdr:nvSpPr>
        <xdr:cNvPr id="608" name="公債費該当値テキスト"/>
        <xdr:cNvSpPr txBox="1"/>
      </xdr:nvSpPr>
      <xdr:spPr>
        <a:xfrm>
          <a:off x="16370300" y="130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24645</xdr:rowOff>
    </xdr:from>
    <xdr:to>
      <xdr:col>22</xdr:col>
      <xdr:colOff>415925</xdr:colOff>
      <xdr:row>76</xdr:row>
      <xdr:rowOff>126245</xdr:rowOff>
    </xdr:to>
    <xdr:sp macro="" textlink="">
      <xdr:nvSpPr>
        <xdr:cNvPr id="609" name="円/楕円 608"/>
        <xdr:cNvSpPr/>
      </xdr:nvSpPr>
      <xdr:spPr>
        <a:xfrm>
          <a:off x="15430500" y="130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117372</xdr:rowOff>
    </xdr:from>
    <xdr:ext cx="534377" cy="259045"/>
    <xdr:sp macro="" textlink="">
      <xdr:nvSpPr>
        <xdr:cNvPr id="610" name="テキスト ボックス 609"/>
        <xdr:cNvSpPr txBox="1"/>
      </xdr:nvSpPr>
      <xdr:spPr>
        <a:xfrm>
          <a:off x="15214111" y="131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2451</xdr:rowOff>
    </xdr:from>
    <xdr:to>
      <xdr:col>21</xdr:col>
      <xdr:colOff>212725</xdr:colOff>
      <xdr:row>76</xdr:row>
      <xdr:rowOff>104051</xdr:rowOff>
    </xdr:to>
    <xdr:sp macro="" textlink="">
      <xdr:nvSpPr>
        <xdr:cNvPr id="611" name="円/楕円 610"/>
        <xdr:cNvSpPr/>
      </xdr:nvSpPr>
      <xdr:spPr>
        <a:xfrm>
          <a:off x="14541500" y="130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95178</xdr:rowOff>
    </xdr:from>
    <xdr:ext cx="534377" cy="259045"/>
    <xdr:sp macro="" textlink="">
      <xdr:nvSpPr>
        <xdr:cNvPr id="612" name="テキスト ボックス 611"/>
        <xdr:cNvSpPr txBox="1"/>
      </xdr:nvSpPr>
      <xdr:spPr>
        <a:xfrm>
          <a:off x="14325111" y="131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158395</xdr:rowOff>
    </xdr:from>
    <xdr:to>
      <xdr:col>20</xdr:col>
      <xdr:colOff>9525</xdr:colOff>
      <xdr:row>76</xdr:row>
      <xdr:rowOff>88545</xdr:rowOff>
    </xdr:to>
    <xdr:sp macro="" textlink="">
      <xdr:nvSpPr>
        <xdr:cNvPr id="613" name="円/楕円 612"/>
        <xdr:cNvSpPr/>
      </xdr:nvSpPr>
      <xdr:spPr>
        <a:xfrm>
          <a:off x="13652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79672</xdr:rowOff>
    </xdr:from>
    <xdr:ext cx="534377" cy="259045"/>
    <xdr:sp macro="" textlink="">
      <xdr:nvSpPr>
        <xdr:cNvPr id="614" name="テキスト ボックス 613"/>
        <xdr:cNvSpPr txBox="1"/>
      </xdr:nvSpPr>
      <xdr:spPr>
        <a:xfrm>
          <a:off x="13436111" y="13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129724</xdr:rowOff>
    </xdr:from>
    <xdr:to>
      <xdr:col>18</xdr:col>
      <xdr:colOff>492125</xdr:colOff>
      <xdr:row>76</xdr:row>
      <xdr:rowOff>59874</xdr:rowOff>
    </xdr:to>
    <xdr:sp macro="" textlink="">
      <xdr:nvSpPr>
        <xdr:cNvPr id="615" name="円/楕円 614"/>
        <xdr:cNvSpPr/>
      </xdr:nvSpPr>
      <xdr:spPr>
        <a:xfrm>
          <a:off x="12763500" y="129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51001</xdr:rowOff>
    </xdr:from>
    <xdr:ext cx="534377" cy="259045"/>
    <xdr:sp macro="" textlink="">
      <xdr:nvSpPr>
        <xdr:cNvPr id="616" name="テキスト ボックス 615"/>
        <xdr:cNvSpPr txBox="1"/>
      </xdr:nvSpPr>
      <xdr:spPr>
        <a:xfrm>
          <a:off x="12547111" y="130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40" name="直線コネクタ 639"/>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41"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2" name="直線コネクタ 641"/>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3"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4" name="直線コネクタ 643"/>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41669</xdr:rowOff>
    </xdr:from>
    <xdr:to>
      <xdr:col>23</xdr:col>
      <xdr:colOff>517525</xdr:colOff>
      <xdr:row>98</xdr:row>
      <xdr:rowOff>160007</xdr:rowOff>
    </xdr:to>
    <xdr:cxnSp macro="">
      <xdr:nvCxnSpPr>
        <xdr:cNvPr id="645" name="直線コネクタ 644"/>
        <xdr:cNvCxnSpPr/>
      </xdr:nvCxnSpPr>
      <xdr:spPr>
        <a:xfrm flipV="1">
          <a:off x="15481300" y="16843769"/>
          <a:ext cx="8382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6"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7" name="フローチャート : 判断 646"/>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69862</xdr:rowOff>
    </xdr:from>
    <xdr:to>
      <xdr:col>22</xdr:col>
      <xdr:colOff>365125</xdr:colOff>
      <xdr:row>98</xdr:row>
      <xdr:rowOff>160007</xdr:rowOff>
    </xdr:to>
    <xdr:cxnSp macro="">
      <xdr:nvCxnSpPr>
        <xdr:cNvPr id="648" name="直線コネクタ 647"/>
        <xdr:cNvCxnSpPr/>
      </xdr:nvCxnSpPr>
      <xdr:spPr>
        <a:xfrm>
          <a:off x="14592300" y="16871962"/>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9" name="フローチャート : 判断 648"/>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50" name="テキスト ボックス 649"/>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69862</xdr:rowOff>
    </xdr:from>
    <xdr:to>
      <xdr:col>21</xdr:col>
      <xdr:colOff>161925</xdr:colOff>
      <xdr:row>99</xdr:row>
      <xdr:rowOff>10922</xdr:rowOff>
    </xdr:to>
    <xdr:cxnSp macro="">
      <xdr:nvCxnSpPr>
        <xdr:cNvPr id="651" name="直線コネクタ 650"/>
        <xdr:cNvCxnSpPr/>
      </xdr:nvCxnSpPr>
      <xdr:spPr>
        <a:xfrm flipV="1">
          <a:off x="13703300" y="16871962"/>
          <a:ext cx="88900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2" name="フローチャート : 判断 651"/>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3" name="テキスト ボックス 652"/>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10922</xdr:rowOff>
    </xdr:from>
    <xdr:to>
      <xdr:col>19</xdr:col>
      <xdr:colOff>644525</xdr:colOff>
      <xdr:row>99</xdr:row>
      <xdr:rowOff>39915</xdr:rowOff>
    </xdr:to>
    <xdr:cxnSp macro="">
      <xdr:nvCxnSpPr>
        <xdr:cNvPr id="654" name="直線コネクタ 653"/>
        <xdr:cNvCxnSpPr/>
      </xdr:nvCxnSpPr>
      <xdr:spPr>
        <a:xfrm flipV="1">
          <a:off x="12814300" y="16984472"/>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5" name="フローチャート : 判断 654"/>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6" name="テキスト ボックス 655"/>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7" name="フローチャート : 判断 656"/>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8" name="テキスト ボックス 657"/>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162319</xdr:rowOff>
    </xdr:from>
    <xdr:to>
      <xdr:col>23</xdr:col>
      <xdr:colOff>568325</xdr:colOff>
      <xdr:row>98</xdr:row>
      <xdr:rowOff>92469</xdr:rowOff>
    </xdr:to>
    <xdr:sp macro="" textlink="">
      <xdr:nvSpPr>
        <xdr:cNvPr id="664" name="円/楕円 663"/>
        <xdr:cNvSpPr/>
      </xdr:nvSpPr>
      <xdr:spPr>
        <a:xfrm>
          <a:off x="16268700" y="167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140746</xdr:rowOff>
    </xdr:from>
    <xdr:ext cx="469744" cy="259045"/>
    <xdr:sp macro="" textlink="">
      <xdr:nvSpPr>
        <xdr:cNvPr id="665" name="積立金該当値テキスト"/>
        <xdr:cNvSpPr txBox="1"/>
      </xdr:nvSpPr>
      <xdr:spPr>
        <a:xfrm>
          <a:off x="16370300" y="1677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109207</xdr:rowOff>
    </xdr:from>
    <xdr:to>
      <xdr:col>22</xdr:col>
      <xdr:colOff>415925</xdr:colOff>
      <xdr:row>99</xdr:row>
      <xdr:rowOff>39357</xdr:rowOff>
    </xdr:to>
    <xdr:sp macro="" textlink="">
      <xdr:nvSpPr>
        <xdr:cNvPr id="666" name="円/楕円 665"/>
        <xdr:cNvSpPr/>
      </xdr:nvSpPr>
      <xdr:spPr>
        <a:xfrm>
          <a:off x="15430500" y="169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30484</xdr:rowOff>
    </xdr:from>
    <xdr:ext cx="469744" cy="259045"/>
    <xdr:sp macro="" textlink="">
      <xdr:nvSpPr>
        <xdr:cNvPr id="667" name="テキスト ボックス 666"/>
        <xdr:cNvSpPr txBox="1"/>
      </xdr:nvSpPr>
      <xdr:spPr>
        <a:xfrm>
          <a:off x="15246427" y="170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19062</xdr:rowOff>
    </xdr:from>
    <xdr:to>
      <xdr:col>21</xdr:col>
      <xdr:colOff>212725</xdr:colOff>
      <xdr:row>98</xdr:row>
      <xdr:rowOff>120662</xdr:rowOff>
    </xdr:to>
    <xdr:sp macro="" textlink="">
      <xdr:nvSpPr>
        <xdr:cNvPr id="668" name="円/楕円 667"/>
        <xdr:cNvSpPr/>
      </xdr:nvSpPr>
      <xdr:spPr>
        <a:xfrm>
          <a:off x="14541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111789</xdr:rowOff>
    </xdr:from>
    <xdr:ext cx="469744" cy="259045"/>
    <xdr:sp macro="" textlink="">
      <xdr:nvSpPr>
        <xdr:cNvPr id="669" name="テキスト ボックス 668"/>
        <xdr:cNvSpPr txBox="1"/>
      </xdr:nvSpPr>
      <xdr:spPr>
        <a:xfrm>
          <a:off x="14357427" y="1691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131572</xdr:rowOff>
    </xdr:from>
    <xdr:to>
      <xdr:col>20</xdr:col>
      <xdr:colOff>9525</xdr:colOff>
      <xdr:row>99</xdr:row>
      <xdr:rowOff>61722</xdr:rowOff>
    </xdr:to>
    <xdr:sp macro="" textlink="">
      <xdr:nvSpPr>
        <xdr:cNvPr id="670" name="円/楕円 669"/>
        <xdr:cNvSpPr/>
      </xdr:nvSpPr>
      <xdr:spPr>
        <a:xfrm>
          <a:off x="13652500" y="1693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52849</xdr:rowOff>
    </xdr:from>
    <xdr:ext cx="378565" cy="259045"/>
    <xdr:sp macro="" textlink="">
      <xdr:nvSpPr>
        <xdr:cNvPr id="671" name="テキスト ボックス 670"/>
        <xdr:cNvSpPr txBox="1"/>
      </xdr:nvSpPr>
      <xdr:spPr>
        <a:xfrm>
          <a:off x="13514017" y="1702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160565</xdr:rowOff>
    </xdr:from>
    <xdr:to>
      <xdr:col>18</xdr:col>
      <xdr:colOff>492125</xdr:colOff>
      <xdr:row>99</xdr:row>
      <xdr:rowOff>90715</xdr:rowOff>
    </xdr:to>
    <xdr:sp macro="" textlink="">
      <xdr:nvSpPr>
        <xdr:cNvPr id="672" name="円/楕円 671"/>
        <xdr:cNvSpPr/>
      </xdr:nvSpPr>
      <xdr:spPr>
        <a:xfrm>
          <a:off x="12763500" y="16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81842</xdr:rowOff>
    </xdr:from>
    <xdr:ext cx="378565" cy="259045"/>
    <xdr:sp macro="" textlink="">
      <xdr:nvSpPr>
        <xdr:cNvPr id="673" name="テキスト ボックス 672"/>
        <xdr:cNvSpPr txBox="1"/>
      </xdr:nvSpPr>
      <xdr:spPr>
        <a:xfrm>
          <a:off x="12625017" y="1705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7" name="テキスト ボックス 68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7" name="直線コネクタ 696"/>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700"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701" name="直線コネクタ 700"/>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91466</xdr:rowOff>
    </xdr:from>
    <xdr:to>
      <xdr:col>32</xdr:col>
      <xdr:colOff>187325</xdr:colOff>
      <xdr:row>38</xdr:row>
      <xdr:rowOff>93066</xdr:rowOff>
    </xdr:to>
    <xdr:cxnSp macro="">
      <xdr:nvCxnSpPr>
        <xdr:cNvPr id="702" name="直線コネクタ 701"/>
        <xdr:cNvCxnSpPr/>
      </xdr:nvCxnSpPr>
      <xdr:spPr>
        <a:xfrm>
          <a:off x="21323300" y="660656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3"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4" name="フローチャート : 判断 703"/>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91466</xdr:rowOff>
    </xdr:from>
    <xdr:to>
      <xdr:col>31</xdr:col>
      <xdr:colOff>34925</xdr:colOff>
      <xdr:row>39</xdr:row>
      <xdr:rowOff>44450</xdr:rowOff>
    </xdr:to>
    <xdr:cxnSp macro="">
      <xdr:nvCxnSpPr>
        <xdr:cNvPr id="705" name="直線コネクタ 704"/>
        <xdr:cNvCxnSpPr/>
      </xdr:nvCxnSpPr>
      <xdr:spPr>
        <a:xfrm flipV="1">
          <a:off x="20434300" y="6606566"/>
          <a:ext cx="8890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6" name="フローチャート : 判断 705"/>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7" name="テキスト ボックス 706"/>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35611</xdr:rowOff>
    </xdr:from>
    <xdr:to>
      <xdr:col>29</xdr:col>
      <xdr:colOff>517525</xdr:colOff>
      <xdr:row>39</xdr:row>
      <xdr:rowOff>44450</xdr:rowOff>
    </xdr:to>
    <xdr:cxnSp macro="">
      <xdr:nvCxnSpPr>
        <xdr:cNvPr id="708" name="直線コネクタ 707"/>
        <xdr:cNvCxnSpPr/>
      </xdr:nvCxnSpPr>
      <xdr:spPr>
        <a:xfrm>
          <a:off x="19545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9" name="フローチャート : 判断 708"/>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10" name="テキスト ボックス 709"/>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32563</xdr:rowOff>
    </xdr:from>
    <xdr:to>
      <xdr:col>28</xdr:col>
      <xdr:colOff>314325</xdr:colOff>
      <xdr:row>39</xdr:row>
      <xdr:rowOff>35611</xdr:rowOff>
    </xdr:to>
    <xdr:cxnSp macro="">
      <xdr:nvCxnSpPr>
        <xdr:cNvPr id="711" name="直線コネクタ 710"/>
        <xdr:cNvCxnSpPr/>
      </xdr:nvCxnSpPr>
      <xdr:spPr>
        <a:xfrm>
          <a:off x="18656300" y="67191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2" name="フローチャート : 判断 711"/>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3" name="テキスト ボックス 712"/>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4" name="フローチャート : 判断 713"/>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5" name="テキスト ボックス 714"/>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42266</xdr:rowOff>
    </xdr:from>
    <xdr:to>
      <xdr:col>32</xdr:col>
      <xdr:colOff>238125</xdr:colOff>
      <xdr:row>38</xdr:row>
      <xdr:rowOff>143866</xdr:rowOff>
    </xdr:to>
    <xdr:sp macro="" textlink="">
      <xdr:nvSpPr>
        <xdr:cNvPr id="721" name="円/楕円 720"/>
        <xdr:cNvSpPr/>
      </xdr:nvSpPr>
      <xdr:spPr>
        <a:xfrm>
          <a:off x="22110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1643</xdr:rowOff>
    </xdr:from>
    <xdr:ext cx="469744" cy="259045"/>
    <xdr:sp macro="" textlink="">
      <xdr:nvSpPr>
        <xdr:cNvPr id="722" name="投資及び出資金該当値テキスト"/>
        <xdr:cNvSpPr txBox="1"/>
      </xdr:nvSpPr>
      <xdr:spPr>
        <a:xfrm>
          <a:off x="22212300" y="63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40666</xdr:rowOff>
    </xdr:from>
    <xdr:to>
      <xdr:col>31</xdr:col>
      <xdr:colOff>85725</xdr:colOff>
      <xdr:row>38</xdr:row>
      <xdr:rowOff>142266</xdr:rowOff>
    </xdr:to>
    <xdr:sp macro="" textlink="">
      <xdr:nvSpPr>
        <xdr:cNvPr id="723" name="円/楕円 722"/>
        <xdr:cNvSpPr/>
      </xdr:nvSpPr>
      <xdr:spPr>
        <a:xfrm>
          <a:off x="21272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158792</xdr:rowOff>
    </xdr:from>
    <xdr:ext cx="469744" cy="259045"/>
    <xdr:sp macro="" textlink="">
      <xdr:nvSpPr>
        <xdr:cNvPr id="724" name="テキスト ボックス 723"/>
        <xdr:cNvSpPr txBox="1"/>
      </xdr:nvSpPr>
      <xdr:spPr>
        <a:xfrm>
          <a:off x="21088427" y="63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156261</xdr:rowOff>
    </xdr:from>
    <xdr:to>
      <xdr:col>28</xdr:col>
      <xdr:colOff>365125</xdr:colOff>
      <xdr:row>39</xdr:row>
      <xdr:rowOff>86411</xdr:rowOff>
    </xdr:to>
    <xdr:sp macro="" textlink="">
      <xdr:nvSpPr>
        <xdr:cNvPr id="727" name="円/楕円 726"/>
        <xdr:cNvSpPr/>
      </xdr:nvSpPr>
      <xdr:spPr>
        <a:xfrm>
          <a:off x="19494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77538</xdr:rowOff>
    </xdr:from>
    <xdr:ext cx="378565" cy="259045"/>
    <xdr:sp macro="" textlink="">
      <xdr:nvSpPr>
        <xdr:cNvPr id="728" name="テキスト ボックス 727"/>
        <xdr:cNvSpPr txBox="1"/>
      </xdr:nvSpPr>
      <xdr:spPr>
        <a:xfrm>
          <a:off x="19356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153213</xdr:rowOff>
    </xdr:from>
    <xdr:to>
      <xdr:col>27</xdr:col>
      <xdr:colOff>161925</xdr:colOff>
      <xdr:row>39</xdr:row>
      <xdr:rowOff>83363</xdr:rowOff>
    </xdr:to>
    <xdr:sp macro="" textlink="">
      <xdr:nvSpPr>
        <xdr:cNvPr id="729" name="円/楕円 728"/>
        <xdr:cNvSpPr/>
      </xdr:nvSpPr>
      <xdr:spPr>
        <a:xfrm>
          <a:off x="186055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74490</xdr:rowOff>
    </xdr:from>
    <xdr:ext cx="378565" cy="259045"/>
    <xdr:sp macro="" textlink="">
      <xdr:nvSpPr>
        <xdr:cNvPr id="730" name="テキスト ボックス 729"/>
        <xdr:cNvSpPr txBox="1"/>
      </xdr:nvSpPr>
      <xdr:spPr>
        <a:xfrm>
          <a:off x="18467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1" name="直線コネクタ 74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2" name="テキスト ボックス 74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3" name="直線コネクタ 74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4" name="テキスト ボックス 74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5" name="直線コネクタ 74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6" name="テキスト ボックス 74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7" name="直線コネクタ 74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8" name="テキスト ボックス 74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2" name="直線コネクタ 751"/>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4" name="直線コネクタ 75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5"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6" name="直線コネクタ 755"/>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36053</xdr:rowOff>
    </xdr:from>
    <xdr:to>
      <xdr:col>32</xdr:col>
      <xdr:colOff>187325</xdr:colOff>
      <xdr:row>57</xdr:row>
      <xdr:rowOff>82138</xdr:rowOff>
    </xdr:to>
    <xdr:cxnSp macro="">
      <xdr:nvCxnSpPr>
        <xdr:cNvPr id="757" name="直線コネクタ 756"/>
        <xdr:cNvCxnSpPr/>
      </xdr:nvCxnSpPr>
      <xdr:spPr>
        <a:xfrm>
          <a:off x="21323300" y="9808703"/>
          <a:ext cx="8382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8"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9" name="フローチャート : 判断 758"/>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152364</xdr:rowOff>
    </xdr:from>
    <xdr:to>
      <xdr:col>31</xdr:col>
      <xdr:colOff>34925</xdr:colOff>
      <xdr:row>57</xdr:row>
      <xdr:rowOff>36053</xdr:rowOff>
    </xdr:to>
    <xdr:cxnSp macro="">
      <xdr:nvCxnSpPr>
        <xdr:cNvPr id="760" name="直線コネクタ 759"/>
        <xdr:cNvCxnSpPr/>
      </xdr:nvCxnSpPr>
      <xdr:spPr>
        <a:xfrm>
          <a:off x="20434300" y="975356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61" name="フローチャート : 判断 760"/>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2" name="テキスト ボックス 761"/>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98141</xdr:rowOff>
    </xdr:from>
    <xdr:to>
      <xdr:col>29</xdr:col>
      <xdr:colOff>517525</xdr:colOff>
      <xdr:row>56</xdr:row>
      <xdr:rowOff>152364</xdr:rowOff>
    </xdr:to>
    <xdr:cxnSp macro="">
      <xdr:nvCxnSpPr>
        <xdr:cNvPr id="763" name="直線コネクタ 762"/>
        <xdr:cNvCxnSpPr/>
      </xdr:nvCxnSpPr>
      <xdr:spPr>
        <a:xfrm>
          <a:off x="19545300" y="9699341"/>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4" name="フローチャート : 判断 763"/>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5" name="テキスト ボックス 764"/>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42728</xdr:rowOff>
    </xdr:from>
    <xdr:to>
      <xdr:col>28</xdr:col>
      <xdr:colOff>314325</xdr:colOff>
      <xdr:row>56</xdr:row>
      <xdr:rowOff>98141</xdr:rowOff>
    </xdr:to>
    <xdr:cxnSp macro="">
      <xdr:nvCxnSpPr>
        <xdr:cNvPr id="766" name="直線コネクタ 765"/>
        <xdr:cNvCxnSpPr/>
      </xdr:nvCxnSpPr>
      <xdr:spPr>
        <a:xfrm>
          <a:off x="18656300" y="9643928"/>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7" name="フローチャート : 判断 766"/>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8" name="テキスト ボックス 767"/>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9" name="フローチャート : 判断 768"/>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70" name="テキスト ボックス 769"/>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31338</xdr:rowOff>
    </xdr:from>
    <xdr:to>
      <xdr:col>32</xdr:col>
      <xdr:colOff>238125</xdr:colOff>
      <xdr:row>57</xdr:row>
      <xdr:rowOff>132938</xdr:rowOff>
    </xdr:to>
    <xdr:sp macro="" textlink="">
      <xdr:nvSpPr>
        <xdr:cNvPr id="776" name="円/楕円 775"/>
        <xdr:cNvSpPr/>
      </xdr:nvSpPr>
      <xdr:spPr>
        <a:xfrm>
          <a:off x="22110700" y="98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54215</xdr:rowOff>
    </xdr:from>
    <xdr:ext cx="534377" cy="259045"/>
    <xdr:sp macro="" textlink="">
      <xdr:nvSpPr>
        <xdr:cNvPr id="777" name="貸付金該当値テキスト"/>
        <xdr:cNvSpPr txBox="1"/>
      </xdr:nvSpPr>
      <xdr:spPr>
        <a:xfrm>
          <a:off x="22212300" y="96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156703</xdr:rowOff>
    </xdr:from>
    <xdr:to>
      <xdr:col>31</xdr:col>
      <xdr:colOff>85725</xdr:colOff>
      <xdr:row>57</xdr:row>
      <xdr:rowOff>86853</xdr:rowOff>
    </xdr:to>
    <xdr:sp macro="" textlink="">
      <xdr:nvSpPr>
        <xdr:cNvPr id="778" name="円/楕円 777"/>
        <xdr:cNvSpPr/>
      </xdr:nvSpPr>
      <xdr:spPr>
        <a:xfrm>
          <a:off x="21272500" y="97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103380</xdr:rowOff>
    </xdr:from>
    <xdr:ext cx="534377" cy="259045"/>
    <xdr:sp macro="" textlink="">
      <xdr:nvSpPr>
        <xdr:cNvPr id="779" name="テキスト ボックス 778"/>
        <xdr:cNvSpPr txBox="1"/>
      </xdr:nvSpPr>
      <xdr:spPr>
        <a:xfrm>
          <a:off x="21056111" y="95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101564</xdr:rowOff>
    </xdr:from>
    <xdr:to>
      <xdr:col>29</xdr:col>
      <xdr:colOff>568325</xdr:colOff>
      <xdr:row>57</xdr:row>
      <xdr:rowOff>31714</xdr:rowOff>
    </xdr:to>
    <xdr:sp macro="" textlink="">
      <xdr:nvSpPr>
        <xdr:cNvPr id="780" name="円/楕円 779"/>
        <xdr:cNvSpPr/>
      </xdr:nvSpPr>
      <xdr:spPr>
        <a:xfrm>
          <a:off x="20383500" y="97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48241</xdr:rowOff>
    </xdr:from>
    <xdr:ext cx="534377" cy="259045"/>
    <xdr:sp macro="" textlink="">
      <xdr:nvSpPr>
        <xdr:cNvPr id="781" name="テキスト ボックス 780"/>
        <xdr:cNvSpPr txBox="1"/>
      </xdr:nvSpPr>
      <xdr:spPr>
        <a:xfrm>
          <a:off x="20167111" y="94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47341</xdr:rowOff>
    </xdr:from>
    <xdr:to>
      <xdr:col>28</xdr:col>
      <xdr:colOff>365125</xdr:colOff>
      <xdr:row>56</xdr:row>
      <xdr:rowOff>148941</xdr:rowOff>
    </xdr:to>
    <xdr:sp macro="" textlink="">
      <xdr:nvSpPr>
        <xdr:cNvPr id="782" name="円/楕円 781"/>
        <xdr:cNvSpPr/>
      </xdr:nvSpPr>
      <xdr:spPr>
        <a:xfrm>
          <a:off x="19494500" y="96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165468</xdr:rowOff>
    </xdr:from>
    <xdr:ext cx="534377" cy="259045"/>
    <xdr:sp macro="" textlink="">
      <xdr:nvSpPr>
        <xdr:cNvPr id="783" name="テキスト ボックス 782"/>
        <xdr:cNvSpPr txBox="1"/>
      </xdr:nvSpPr>
      <xdr:spPr>
        <a:xfrm>
          <a:off x="19278111" y="94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163378</xdr:rowOff>
    </xdr:from>
    <xdr:to>
      <xdr:col>27</xdr:col>
      <xdr:colOff>161925</xdr:colOff>
      <xdr:row>56</xdr:row>
      <xdr:rowOff>93528</xdr:rowOff>
    </xdr:to>
    <xdr:sp macro="" textlink="">
      <xdr:nvSpPr>
        <xdr:cNvPr id="784" name="円/楕円 783"/>
        <xdr:cNvSpPr/>
      </xdr:nvSpPr>
      <xdr:spPr>
        <a:xfrm>
          <a:off x="18605500" y="95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110055</xdr:rowOff>
    </xdr:from>
    <xdr:ext cx="534377" cy="259045"/>
    <xdr:sp macro="" textlink="">
      <xdr:nvSpPr>
        <xdr:cNvPr id="785" name="テキスト ボックス 784"/>
        <xdr:cNvSpPr txBox="1"/>
      </xdr:nvSpPr>
      <xdr:spPr>
        <a:xfrm>
          <a:off x="18389111" y="93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6" name="テキスト ボックス 79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7" name="直線コネクタ 79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8" name="テキスト ボックス 79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9" name="直線コネクタ 79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0" name="テキスト ボックス 79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1" name="直線コネクタ 80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2" name="テキスト ボックス 80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3" name="直線コネクタ 80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4" name="テキスト ボックス 80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5" name="直線コネクタ 8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6" name="テキスト ボックス 80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8" name="直線コネクタ 807"/>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9"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10" name="直線コネクタ 809"/>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11"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2" name="直線コネクタ 811"/>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81773</xdr:rowOff>
    </xdr:from>
    <xdr:to>
      <xdr:col>32</xdr:col>
      <xdr:colOff>187325</xdr:colOff>
      <xdr:row>77</xdr:row>
      <xdr:rowOff>41036</xdr:rowOff>
    </xdr:to>
    <xdr:cxnSp macro="">
      <xdr:nvCxnSpPr>
        <xdr:cNvPr id="813" name="直線コネクタ 812"/>
        <xdr:cNvCxnSpPr/>
      </xdr:nvCxnSpPr>
      <xdr:spPr>
        <a:xfrm flipV="1">
          <a:off x="21323300" y="13111973"/>
          <a:ext cx="838200" cy="1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4"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5" name="フローチャート : 判断 814"/>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41036</xdr:rowOff>
    </xdr:from>
    <xdr:to>
      <xdr:col>31</xdr:col>
      <xdr:colOff>34925</xdr:colOff>
      <xdr:row>77</xdr:row>
      <xdr:rowOff>84471</xdr:rowOff>
    </xdr:to>
    <xdr:cxnSp macro="">
      <xdr:nvCxnSpPr>
        <xdr:cNvPr id="816" name="直線コネクタ 815"/>
        <xdr:cNvCxnSpPr/>
      </xdr:nvCxnSpPr>
      <xdr:spPr>
        <a:xfrm flipV="1">
          <a:off x="20434300" y="1324268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7" name="フローチャート : 判断 816"/>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8" name="テキスト ボックス 817"/>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84471</xdr:rowOff>
    </xdr:from>
    <xdr:to>
      <xdr:col>29</xdr:col>
      <xdr:colOff>517525</xdr:colOff>
      <xdr:row>78</xdr:row>
      <xdr:rowOff>10175</xdr:rowOff>
    </xdr:to>
    <xdr:cxnSp macro="">
      <xdr:nvCxnSpPr>
        <xdr:cNvPr id="819" name="直線コネクタ 818"/>
        <xdr:cNvCxnSpPr/>
      </xdr:nvCxnSpPr>
      <xdr:spPr>
        <a:xfrm flipV="1">
          <a:off x="19545300" y="13286121"/>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20" name="フローチャート : 判断 819"/>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21" name="テキスト ボックス 820"/>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41631</xdr:rowOff>
    </xdr:from>
    <xdr:to>
      <xdr:col>28</xdr:col>
      <xdr:colOff>314325</xdr:colOff>
      <xdr:row>78</xdr:row>
      <xdr:rowOff>10175</xdr:rowOff>
    </xdr:to>
    <xdr:cxnSp macro="">
      <xdr:nvCxnSpPr>
        <xdr:cNvPr id="822" name="直線コネクタ 821"/>
        <xdr:cNvCxnSpPr/>
      </xdr:nvCxnSpPr>
      <xdr:spPr>
        <a:xfrm>
          <a:off x="18656300" y="12900381"/>
          <a:ext cx="889000" cy="4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3" name="フローチャート : 判断 822"/>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4" name="テキスト ボックス 823"/>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5" name="フローチャート : 判断 824"/>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6" name="テキスト ボックス 825"/>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7" name="テキスト ボックス 82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8" name="テキスト ボックス 82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9" name="テキスト ボックス 82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0" name="テキスト ボックス 82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1" name="テキスト ボックス 83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30973</xdr:rowOff>
    </xdr:from>
    <xdr:to>
      <xdr:col>32</xdr:col>
      <xdr:colOff>238125</xdr:colOff>
      <xdr:row>76</xdr:row>
      <xdr:rowOff>132573</xdr:rowOff>
    </xdr:to>
    <xdr:sp macro="" textlink="">
      <xdr:nvSpPr>
        <xdr:cNvPr id="832" name="円/楕円 831"/>
        <xdr:cNvSpPr/>
      </xdr:nvSpPr>
      <xdr:spPr>
        <a:xfrm>
          <a:off x="22110700" y="13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117350</xdr:rowOff>
    </xdr:from>
    <xdr:ext cx="534377" cy="259045"/>
    <xdr:sp macro="" textlink="">
      <xdr:nvSpPr>
        <xdr:cNvPr id="833" name="繰出金該当値テキスト"/>
        <xdr:cNvSpPr txBox="1"/>
      </xdr:nvSpPr>
      <xdr:spPr>
        <a:xfrm>
          <a:off x="22212300"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161686</xdr:rowOff>
    </xdr:from>
    <xdr:to>
      <xdr:col>31</xdr:col>
      <xdr:colOff>85725</xdr:colOff>
      <xdr:row>77</xdr:row>
      <xdr:rowOff>91836</xdr:rowOff>
    </xdr:to>
    <xdr:sp macro="" textlink="">
      <xdr:nvSpPr>
        <xdr:cNvPr id="834" name="円/楕円 833"/>
        <xdr:cNvSpPr/>
      </xdr:nvSpPr>
      <xdr:spPr>
        <a:xfrm>
          <a:off x="21272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82963</xdr:rowOff>
    </xdr:from>
    <xdr:ext cx="534377" cy="259045"/>
    <xdr:sp macro="" textlink="">
      <xdr:nvSpPr>
        <xdr:cNvPr id="835" name="テキスト ボックス 834"/>
        <xdr:cNvSpPr txBox="1"/>
      </xdr:nvSpPr>
      <xdr:spPr>
        <a:xfrm>
          <a:off x="21056111" y="13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33671</xdr:rowOff>
    </xdr:from>
    <xdr:to>
      <xdr:col>29</xdr:col>
      <xdr:colOff>568325</xdr:colOff>
      <xdr:row>77</xdr:row>
      <xdr:rowOff>135271</xdr:rowOff>
    </xdr:to>
    <xdr:sp macro="" textlink="">
      <xdr:nvSpPr>
        <xdr:cNvPr id="836" name="円/楕円 835"/>
        <xdr:cNvSpPr/>
      </xdr:nvSpPr>
      <xdr:spPr>
        <a:xfrm>
          <a:off x="20383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126398</xdr:rowOff>
    </xdr:from>
    <xdr:ext cx="534377" cy="259045"/>
    <xdr:sp macro="" textlink="">
      <xdr:nvSpPr>
        <xdr:cNvPr id="837" name="テキスト ボックス 836"/>
        <xdr:cNvSpPr txBox="1"/>
      </xdr:nvSpPr>
      <xdr:spPr>
        <a:xfrm>
          <a:off x="20167111" y="133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130825</xdr:rowOff>
    </xdr:from>
    <xdr:to>
      <xdr:col>28</xdr:col>
      <xdr:colOff>365125</xdr:colOff>
      <xdr:row>78</xdr:row>
      <xdr:rowOff>60975</xdr:rowOff>
    </xdr:to>
    <xdr:sp macro="" textlink="">
      <xdr:nvSpPr>
        <xdr:cNvPr id="838" name="円/楕円 837"/>
        <xdr:cNvSpPr/>
      </xdr:nvSpPr>
      <xdr:spPr>
        <a:xfrm>
          <a:off x="19494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52102</xdr:rowOff>
    </xdr:from>
    <xdr:ext cx="534377" cy="259045"/>
    <xdr:sp macro="" textlink="">
      <xdr:nvSpPr>
        <xdr:cNvPr id="839" name="テキスト ボックス 838"/>
        <xdr:cNvSpPr txBox="1"/>
      </xdr:nvSpPr>
      <xdr:spPr>
        <a:xfrm>
          <a:off x="19278111" y="134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162281</xdr:rowOff>
    </xdr:from>
    <xdr:to>
      <xdr:col>27</xdr:col>
      <xdr:colOff>161925</xdr:colOff>
      <xdr:row>75</xdr:row>
      <xdr:rowOff>92431</xdr:rowOff>
    </xdr:to>
    <xdr:sp macro="" textlink="">
      <xdr:nvSpPr>
        <xdr:cNvPr id="840" name="円/楕円 839"/>
        <xdr:cNvSpPr/>
      </xdr:nvSpPr>
      <xdr:spPr>
        <a:xfrm>
          <a:off x="18605500" y="128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108958</xdr:rowOff>
    </xdr:from>
    <xdr:ext cx="534377" cy="259045"/>
    <xdr:sp macro="" textlink="">
      <xdr:nvSpPr>
        <xdr:cNvPr id="841" name="テキスト ボックス 840"/>
        <xdr:cNvSpPr txBox="1"/>
      </xdr:nvSpPr>
      <xdr:spPr>
        <a:xfrm>
          <a:off x="18389111" y="126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2" name="正方形/長方形 84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3" name="正方形/長方形 84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4" name="正方形/長方形 84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5" name="正方形/長方形 84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6" name="正方形/長方形 84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7" name="正方形/長方形 84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8" name="正方形/長方形 84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3" name="テキスト ボックス 85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5" name="テキスト ボックス 85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7" name="テキスト ボックス 86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0" name="テキスト ボックス 86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3" name="テキスト ボックス 87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5" name="テキスト ボックス 87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4" name="テキスト ボックス 88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6" name="テキスト ボックス 88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8" name="テキスト ボックス 88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0" name="テキスト ボックス 88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65,410</a:t>
          </a:r>
          <a:r>
            <a:rPr kumimoji="1" lang="ja-JP" altLang="en-US" sz="1300">
              <a:latin typeface="ＭＳ Ｐゴシック"/>
            </a:rPr>
            <a:t>円となっており、類似団体平均と比較して</a:t>
          </a:r>
          <a:r>
            <a:rPr kumimoji="1" lang="en-US" altLang="ja-JP" sz="1300">
              <a:latin typeface="ＭＳ Ｐゴシック"/>
            </a:rPr>
            <a:t>21,856</a:t>
          </a:r>
          <a:r>
            <a:rPr kumimoji="1" lang="ja-JP" altLang="en-US" sz="1300">
              <a:latin typeface="ＭＳ Ｐゴシック"/>
            </a:rPr>
            <a:t>円上回っている状況となっている。これは、平成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年度と小学校校舎、教育複合施設及び公民館機能施設など施設整備事業が集中したことによるものであり、平成</a:t>
          </a:r>
          <a:r>
            <a:rPr kumimoji="1" lang="en-US" altLang="ja-JP" sz="1300">
              <a:latin typeface="ＭＳ Ｐゴシック"/>
            </a:rPr>
            <a:t>25</a:t>
          </a:r>
          <a:r>
            <a:rPr kumimoji="1" lang="ja-JP" altLang="en-US" sz="1300">
              <a:latin typeface="ＭＳ Ｐゴシック"/>
            </a:rPr>
            <a:t>年度決算と平成</a:t>
          </a:r>
          <a:r>
            <a:rPr kumimoji="1" lang="en-US" altLang="ja-JP" sz="1300">
              <a:latin typeface="ＭＳ Ｐゴシック"/>
            </a:rPr>
            <a:t>26</a:t>
          </a:r>
          <a:r>
            <a:rPr kumimoji="1" lang="ja-JP" altLang="en-US" sz="1300">
              <a:latin typeface="ＭＳ Ｐゴシック"/>
            </a:rPr>
            <a:t>年度決算では</a:t>
          </a:r>
          <a:r>
            <a:rPr kumimoji="1" lang="en-US" altLang="ja-JP" sz="1300">
              <a:latin typeface="ＭＳ Ｐゴシック"/>
            </a:rPr>
            <a:t>9.7</a:t>
          </a:r>
          <a:r>
            <a:rPr kumimoji="1" lang="ja-JP" altLang="en-US" sz="1300">
              <a:latin typeface="ＭＳ Ｐゴシック"/>
            </a:rPr>
            <a:t>％の増、平成</a:t>
          </a:r>
          <a:r>
            <a:rPr kumimoji="1" lang="en-US" altLang="ja-JP" sz="1300">
              <a:latin typeface="ＭＳ Ｐゴシック"/>
            </a:rPr>
            <a:t>26</a:t>
          </a:r>
          <a:r>
            <a:rPr kumimoji="1" lang="ja-JP" altLang="en-US" sz="1300">
              <a:latin typeface="ＭＳ Ｐゴシック"/>
            </a:rPr>
            <a:t>年度と平成</a:t>
          </a:r>
          <a:r>
            <a:rPr kumimoji="1" lang="en-US" altLang="ja-JP" sz="1300">
              <a:latin typeface="ＭＳ Ｐゴシック"/>
            </a:rPr>
            <a:t>27</a:t>
          </a:r>
          <a:r>
            <a:rPr kumimoji="1" lang="ja-JP" altLang="en-US" sz="1300">
              <a:latin typeface="ＭＳ Ｐゴシック"/>
            </a:rPr>
            <a:t>年度では</a:t>
          </a:r>
          <a:r>
            <a:rPr kumimoji="1" lang="en-US" altLang="ja-JP" sz="1300">
              <a:latin typeface="ＭＳ Ｐゴシック"/>
            </a:rPr>
            <a:t>1.8</a:t>
          </a:r>
          <a:r>
            <a:rPr kumimoji="1" lang="ja-JP" altLang="en-US" sz="1300">
              <a:latin typeface="ＭＳ Ｐゴシック"/>
            </a:rPr>
            <a:t>％の増となっている。</a:t>
          </a:r>
          <a:endParaRPr kumimoji="1" lang="en-US" altLang="ja-JP" sz="1300">
            <a:latin typeface="ＭＳ Ｐゴシック"/>
          </a:endParaRPr>
        </a:p>
        <a:p>
          <a:r>
            <a:rPr kumimoji="1" lang="ja-JP" altLang="en-US" sz="1300">
              <a:latin typeface="ＭＳ Ｐゴシック"/>
            </a:rPr>
            <a:t>　今後は、富士市公共施設マネジメント基本方針に基づき、建築物の総量削減のほか、長寿命化、予防保全の導入等により更新・修繕費用の縮減を推進していく。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36830</xdr:rowOff>
    </xdr:from>
    <xdr:to>
      <xdr:col>6</xdr:col>
      <xdr:colOff>511175</xdr:colOff>
      <xdr:row>35</xdr:row>
      <xdr:rowOff>130447</xdr:rowOff>
    </xdr:to>
    <xdr:cxnSp macro="">
      <xdr:nvCxnSpPr>
        <xdr:cNvPr id="63" name="直線コネクタ 62"/>
        <xdr:cNvCxnSpPr/>
      </xdr:nvCxnSpPr>
      <xdr:spPr>
        <a:xfrm>
          <a:off x="3797300" y="6037580"/>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36830</xdr:rowOff>
    </xdr:from>
    <xdr:to>
      <xdr:col>5</xdr:col>
      <xdr:colOff>358775</xdr:colOff>
      <xdr:row>35</xdr:row>
      <xdr:rowOff>93436</xdr:rowOff>
    </xdr:to>
    <xdr:cxnSp macro="">
      <xdr:nvCxnSpPr>
        <xdr:cNvPr id="66" name="直線コネクタ 65"/>
        <xdr:cNvCxnSpPr/>
      </xdr:nvCxnSpPr>
      <xdr:spPr>
        <a:xfrm flipV="1">
          <a:off x="2908300" y="6037580"/>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156028</xdr:rowOff>
    </xdr:from>
    <xdr:to>
      <xdr:col>4</xdr:col>
      <xdr:colOff>155575</xdr:colOff>
      <xdr:row>35</xdr:row>
      <xdr:rowOff>93436</xdr:rowOff>
    </xdr:to>
    <xdr:cxnSp macro="">
      <xdr:nvCxnSpPr>
        <xdr:cNvPr id="69" name="直線コネクタ 68"/>
        <xdr:cNvCxnSpPr/>
      </xdr:nvCxnSpPr>
      <xdr:spPr>
        <a:xfrm>
          <a:off x="2019300" y="5985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5261</xdr:rowOff>
    </xdr:from>
    <xdr:to>
      <xdr:col>2</xdr:col>
      <xdr:colOff>638175</xdr:colOff>
      <xdr:row>34</xdr:row>
      <xdr:rowOff>156028</xdr:rowOff>
    </xdr:to>
    <xdr:cxnSp macro="">
      <xdr:nvCxnSpPr>
        <xdr:cNvPr id="72" name="直線コネクタ 71"/>
        <xdr:cNvCxnSpPr/>
      </xdr:nvCxnSpPr>
      <xdr:spPr>
        <a:xfrm>
          <a:off x="1130300" y="5663111"/>
          <a:ext cx="889000" cy="3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79647</xdr:rowOff>
    </xdr:from>
    <xdr:to>
      <xdr:col>6</xdr:col>
      <xdr:colOff>561975</xdr:colOff>
      <xdr:row>36</xdr:row>
      <xdr:rowOff>9797</xdr:rowOff>
    </xdr:to>
    <xdr:sp macro="" textlink="">
      <xdr:nvSpPr>
        <xdr:cNvPr id="82" name="円/楕円 81"/>
        <xdr:cNvSpPr/>
      </xdr:nvSpPr>
      <xdr:spPr>
        <a:xfrm>
          <a:off x="4584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58074</xdr:rowOff>
    </xdr:from>
    <xdr:ext cx="469744" cy="259045"/>
    <xdr:sp macro="" textlink="">
      <xdr:nvSpPr>
        <xdr:cNvPr id="83" name="議会費該当値テキスト"/>
        <xdr:cNvSpPr txBox="1"/>
      </xdr:nvSpPr>
      <xdr:spPr>
        <a:xfrm>
          <a:off x="4686300" y="605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157480</xdr:rowOff>
    </xdr:from>
    <xdr:to>
      <xdr:col>5</xdr:col>
      <xdr:colOff>409575</xdr:colOff>
      <xdr:row>35</xdr:row>
      <xdr:rowOff>87630</xdr:rowOff>
    </xdr:to>
    <xdr:sp macro="" textlink="">
      <xdr:nvSpPr>
        <xdr:cNvPr id="84" name="円/楕円 83"/>
        <xdr:cNvSpPr/>
      </xdr:nvSpPr>
      <xdr:spPr>
        <a:xfrm>
          <a:off x="3746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104157</xdr:rowOff>
    </xdr:from>
    <xdr:ext cx="469744" cy="259045"/>
    <xdr:sp macro="" textlink="">
      <xdr:nvSpPr>
        <xdr:cNvPr id="85" name="テキスト ボックス 84"/>
        <xdr:cNvSpPr txBox="1"/>
      </xdr:nvSpPr>
      <xdr:spPr>
        <a:xfrm>
          <a:off x="3562427"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42636</xdr:rowOff>
    </xdr:from>
    <xdr:to>
      <xdr:col>4</xdr:col>
      <xdr:colOff>206375</xdr:colOff>
      <xdr:row>35</xdr:row>
      <xdr:rowOff>144236</xdr:rowOff>
    </xdr:to>
    <xdr:sp macro="" textlink="">
      <xdr:nvSpPr>
        <xdr:cNvPr id="86" name="円/楕円 85"/>
        <xdr:cNvSpPr/>
      </xdr:nvSpPr>
      <xdr:spPr>
        <a:xfrm>
          <a:off x="2857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160763</xdr:rowOff>
    </xdr:from>
    <xdr:ext cx="469744" cy="259045"/>
    <xdr:sp macro="" textlink="">
      <xdr:nvSpPr>
        <xdr:cNvPr id="87" name="テキスト ボックス 86"/>
        <xdr:cNvSpPr txBox="1"/>
      </xdr:nvSpPr>
      <xdr:spPr>
        <a:xfrm>
          <a:off x="2673427" y="581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105228</xdr:rowOff>
    </xdr:from>
    <xdr:to>
      <xdr:col>3</xdr:col>
      <xdr:colOff>3175</xdr:colOff>
      <xdr:row>35</xdr:row>
      <xdr:rowOff>35378</xdr:rowOff>
    </xdr:to>
    <xdr:sp macro="" textlink="">
      <xdr:nvSpPr>
        <xdr:cNvPr id="88" name="円/楕円 87"/>
        <xdr:cNvSpPr/>
      </xdr:nvSpPr>
      <xdr:spPr>
        <a:xfrm>
          <a:off x="1968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51905</xdr:rowOff>
    </xdr:from>
    <xdr:ext cx="469744" cy="259045"/>
    <xdr:sp macro="" textlink="">
      <xdr:nvSpPr>
        <xdr:cNvPr id="89" name="テキスト ボックス 88"/>
        <xdr:cNvSpPr txBox="1"/>
      </xdr:nvSpPr>
      <xdr:spPr>
        <a:xfrm>
          <a:off x="1784427"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125911</xdr:rowOff>
    </xdr:from>
    <xdr:to>
      <xdr:col>1</xdr:col>
      <xdr:colOff>485775</xdr:colOff>
      <xdr:row>33</xdr:row>
      <xdr:rowOff>56061</xdr:rowOff>
    </xdr:to>
    <xdr:sp macro="" textlink="">
      <xdr:nvSpPr>
        <xdr:cNvPr id="90" name="円/楕円 89"/>
        <xdr:cNvSpPr/>
      </xdr:nvSpPr>
      <xdr:spPr>
        <a:xfrm>
          <a:off x="10795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72588</xdr:rowOff>
    </xdr:from>
    <xdr:ext cx="469744" cy="259045"/>
    <xdr:sp macro="" textlink="">
      <xdr:nvSpPr>
        <xdr:cNvPr id="91" name="テキスト ボックス 90"/>
        <xdr:cNvSpPr txBox="1"/>
      </xdr:nvSpPr>
      <xdr:spPr>
        <a:xfrm>
          <a:off x="895427" y="53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83521</xdr:rowOff>
    </xdr:from>
    <xdr:to>
      <xdr:col>6</xdr:col>
      <xdr:colOff>511175</xdr:colOff>
      <xdr:row>57</xdr:row>
      <xdr:rowOff>137566</xdr:rowOff>
    </xdr:to>
    <xdr:cxnSp macro="">
      <xdr:nvCxnSpPr>
        <xdr:cNvPr id="121" name="直線コネクタ 120"/>
        <xdr:cNvCxnSpPr/>
      </xdr:nvCxnSpPr>
      <xdr:spPr>
        <a:xfrm flipV="1">
          <a:off x="3797300" y="9856171"/>
          <a:ext cx="838200" cy="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137566</xdr:rowOff>
    </xdr:from>
    <xdr:to>
      <xdr:col>5</xdr:col>
      <xdr:colOff>358775</xdr:colOff>
      <xdr:row>58</xdr:row>
      <xdr:rowOff>65139</xdr:rowOff>
    </xdr:to>
    <xdr:cxnSp macro="">
      <xdr:nvCxnSpPr>
        <xdr:cNvPr id="124" name="直線コネクタ 123"/>
        <xdr:cNvCxnSpPr/>
      </xdr:nvCxnSpPr>
      <xdr:spPr>
        <a:xfrm flipV="1">
          <a:off x="2908300" y="9910216"/>
          <a:ext cx="889000" cy="9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28791</xdr:rowOff>
    </xdr:from>
    <xdr:to>
      <xdr:col>4</xdr:col>
      <xdr:colOff>155575</xdr:colOff>
      <xdr:row>58</xdr:row>
      <xdr:rowOff>65139</xdr:rowOff>
    </xdr:to>
    <xdr:cxnSp macro="">
      <xdr:nvCxnSpPr>
        <xdr:cNvPr id="127" name="直線コネクタ 126"/>
        <xdr:cNvCxnSpPr/>
      </xdr:nvCxnSpPr>
      <xdr:spPr>
        <a:xfrm>
          <a:off x="2019300" y="9972891"/>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15646</xdr:rowOff>
    </xdr:from>
    <xdr:to>
      <xdr:col>2</xdr:col>
      <xdr:colOff>638175</xdr:colOff>
      <xdr:row>58</xdr:row>
      <xdr:rowOff>28791</xdr:rowOff>
    </xdr:to>
    <xdr:cxnSp macro="">
      <xdr:nvCxnSpPr>
        <xdr:cNvPr id="130" name="直線コネクタ 129"/>
        <xdr:cNvCxnSpPr/>
      </xdr:nvCxnSpPr>
      <xdr:spPr>
        <a:xfrm>
          <a:off x="1130300" y="9959746"/>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32721</xdr:rowOff>
    </xdr:from>
    <xdr:to>
      <xdr:col>6</xdr:col>
      <xdr:colOff>561975</xdr:colOff>
      <xdr:row>57</xdr:row>
      <xdr:rowOff>134321</xdr:rowOff>
    </xdr:to>
    <xdr:sp macro="" textlink="">
      <xdr:nvSpPr>
        <xdr:cNvPr id="140" name="円/楕円 139"/>
        <xdr:cNvSpPr/>
      </xdr:nvSpPr>
      <xdr:spPr>
        <a:xfrm>
          <a:off x="4584700" y="9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11148</xdr:rowOff>
    </xdr:from>
    <xdr:ext cx="534377" cy="259045"/>
    <xdr:sp macro="" textlink="">
      <xdr:nvSpPr>
        <xdr:cNvPr id="141" name="総務費該当値テキスト"/>
        <xdr:cNvSpPr txBox="1"/>
      </xdr:nvSpPr>
      <xdr:spPr>
        <a:xfrm>
          <a:off x="4686300" y="97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86766</xdr:rowOff>
    </xdr:from>
    <xdr:to>
      <xdr:col>5</xdr:col>
      <xdr:colOff>409575</xdr:colOff>
      <xdr:row>58</xdr:row>
      <xdr:rowOff>16916</xdr:rowOff>
    </xdr:to>
    <xdr:sp macro="" textlink="">
      <xdr:nvSpPr>
        <xdr:cNvPr id="142" name="円/楕円 141"/>
        <xdr:cNvSpPr/>
      </xdr:nvSpPr>
      <xdr:spPr>
        <a:xfrm>
          <a:off x="3746500" y="9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8043</xdr:rowOff>
    </xdr:from>
    <xdr:ext cx="534377" cy="259045"/>
    <xdr:sp macro="" textlink="">
      <xdr:nvSpPr>
        <xdr:cNvPr id="143" name="テキスト ボックス 142"/>
        <xdr:cNvSpPr txBox="1"/>
      </xdr:nvSpPr>
      <xdr:spPr>
        <a:xfrm>
          <a:off x="3530111" y="9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14339</xdr:rowOff>
    </xdr:from>
    <xdr:to>
      <xdr:col>4</xdr:col>
      <xdr:colOff>206375</xdr:colOff>
      <xdr:row>58</xdr:row>
      <xdr:rowOff>115939</xdr:rowOff>
    </xdr:to>
    <xdr:sp macro="" textlink="">
      <xdr:nvSpPr>
        <xdr:cNvPr id="144" name="円/楕円 143"/>
        <xdr:cNvSpPr/>
      </xdr:nvSpPr>
      <xdr:spPr>
        <a:xfrm>
          <a:off x="2857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107066</xdr:rowOff>
    </xdr:from>
    <xdr:ext cx="534377" cy="259045"/>
    <xdr:sp macro="" textlink="">
      <xdr:nvSpPr>
        <xdr:cNvPr id="145" name="テキスト ボックス 144"/>
        <xdr:cNvSpPr txBox="1"/>
      </xdr:nvSpPr>
      <xdr:spPr>
        <a:xfrm>
          <a:off x="2641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149441</xdr:rowOff>
    </xdr:from>
    <xdr:to>
      <xdr:col>3</xdr:col>
      <xdr:colOff>3175</xdr:colOff>
      <xdr:row>58</xdr:row>
      <xdr:rowOff>79591</xdr:rowOff>
    </xdr:to>
    <xdr:sp macro="" textlink="">
      <xdr:nvSpPr>
        <xdr:cNvPr id="146" name="円/楕円 145"/>
        <xdr:cNvSpPr/>
      </xdr:nvSpPr>
      <xdr:spPr>
        <a:xfrm>
          <a:off x="19685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70718</xdr:rowOff>
    </xdr:from>
    <xdr:ext cx="534377" cy="259045"/>
    <xdr:sp macro="" textlink="">
      <xdr:nvSpPr>
        <xdr:cNvPr id="147" name="テキスト ボックス 146"/>
        <xdr:cNvSpPr txBox="1"/>
      </xdr:nvSpPr>
      <xdr:spPr>
        <a:xfrm>
          <a:off x="1752111" y="100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136296</xdr:rowOff>
    </xdr:from>
    <xdr:to>
      <xdr:col>1</xdr:col>
      <xdr:colOff>485775</xdr:colOff>
      <xdr:row>58</xdr:row>
      <xdr:rowOff>66446</xdr:rowOff>
    </xdr:to>
    <xdr:sp macro="" textlink="">
      <xdr:nvSpPr>
        <xdr:cNvPr id="148" name="円/楕円 147"/>
        <xdr:cNvSpPr/>
      </xdr:nvSpPr>
      <xdr:spPr>
        <a:xfrm>
          <a:off x="1079500" y="99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57573</xdr:rowOff>
    </xdr:from>
    <xdr:ext cx="534377" cy="259045"/>
    <xdr:sp macro="" textlink="">
      <xdr:nvSpPr>
        <xdr:cNvPr id="149" name="テキスト ボックス 148"/>
        <xdr:cNvSpPr txBox="1"/>
      </xdr:nvSpPr>
      <xdr:spPr>
        <a:xfrm>
          <a:off x="863111" y="100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55632</xdr:rowOff>
    </xdr:from>
    <xdr:to>
      <xdr:col>6</xdr:col>
      <xdr:colOff>511175</xdr:colOff>
      <xdr:row>78</xdr:row>
      <xdr:rowOff>23209</xdr:rowOff>
    </xdr:to>
    <xdr:cxnSp macro="">
      <xdr:nvCxnSpPr>
        <xdr:cNvPr id="179" name="直線コネクタ 178"/>
        <xdr:cNvCxnSpPr/>
      </xdr:nvCxnSpPr>
      <xdr:spPr>
        <a:xfrm flipV="1">
          <a:off x="3797300" y="13257282"/>
          <a:ext cx="8382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23209</xdr:rowOff>
    </xdr:from>
    <xdr:to>
      <xdr:col>5</xdr:col>
      <xdr:colOff>358775</xdr:colOff>
      <xdr:row>79</xdr:row>
      <xdr:rowOff>26657</xdr:rowOff>
    </xdr:to>
    <xdr:cxnSp macro="">
      <xdr:nvCxnSpPr>
        <xdr:cNvPr id="182" name="直線コネクタ 181"/>
        <xdr:cNvCxnSpPr/>
      </xdr:nvCxnSpPr>
      <xdr:spPr>
        <a:xfrm flipV="1">
          <a:off x="2908300" y="13396309"/>
          <a:ext cx="889000" cy="17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26657</xdr:rowOff>
    </xdr:from>
    <xdr:to>
      <xdr:col>4</xdr:col>
      <xdr:colOff>155575</xdr:colOff>
      <xdr:row>79</xdr:row>
      <xdr:rowOff>68529</xdr:rowOff>
    </xdr:to>
    <xdr:cxnSp macro="">
      <xdr:nvCxnSpPr>
        <xdr:cNvPr id="185" name="直線コネクタ 184"/>
        <xdr:cNvCxnSpPr/>
      </xdr:nvCxnSpPr>
      <xdr:spPr>
        <a:xfrm flipV="1">
          <a:off x="2019300" y="1357120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68529</xdr:rowOff>
    </xdr:from>
    <xdr:to>
      <xdr:col>2</xdr:col>
      <xdr:colOff>638175</xdr:colOff>
      <xdr:row>79</xdr:row>
      <xdr:rowOff>77863</xdr:rowOff>
    </xdr:to>
    <xdr:cxnSp macro="">
      <xdr:nvCxnSpPr>
        <xdr:cNvPr id="188" name="直線コネクタ 187"/>
        <xdr:cNvCxnSpPr/>
      </xdr:nvCxnSpPr>
      <xdr:spPr>
        <a:xfrm flipV="1">
          <a:off x="1130300" y="1361307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4832</xdr:rowOff>
    </xdr:from>
    <xdr:to>
      <xdr:col>6</xdr:col>
      <xdr:colOff>561975</xdr:colOff>
      <xdr:row>77</xdr:row>
      <xdr:rowOff>106432</xdr:rowOff>
    </xdr:to>
    <xdr:sp macro="" textlink="">
      <xdr:nvSpPr>
        <xdr:cNvPr id="198" name="円/楕円 197"/>
        <xdr:cNvSpPr/>
      </xdr:nvSpPr>
      <xdr:spPr>
        <a:xfrm>
          <a:off x="45847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91209</xdr:rowOff>
    </xdr:from>
    <xdr:ext cx="599010" cy="259045"/>
    <xdr:sp macro="" textlink="">
      <xdr:nvSpPr>
        <xdr:cNvPr id="199" name="民生費該当値テキスト"/>
        <xdr:cNvSpPr txBox="1"/>
      </xdr:nvSpPr>
      <xdr:spPr>
        <a:xfrm>
          <a:off x="4686300" y="1312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143859</xdr:rowOff>
    </xdr:from>
    <xdr:to>
      <xdr:col>5</xdr:col>
      <xdr:colOff>409575</xdr:colOff>
      <xdr:row>78</xdr:row>
      <xdr:rowOff>74009</xdr:rowOff>
    </xdr:to>
    <xdr:sp macro="" textlink="">
      <xdr:nvSpPr>
        <xdr:cNvPr id="200" name="円/楕円 199"/>
        <xdr:cNvSpPr/>
      </xdr:nvSpPr>
      <xdr:spPr>
        <a:xfrm>
          <a:off x="3746500" y="133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65136</xdr:rowOff>
    </xdr:from>
    <xdr:ext cx="599010" cy="259045"/>
    <xdr:sp macro="" textlink="">
      <xdr:nvSpPr>
        <xdr:cNvPr id="201" name="テキスト ボックス 200"/>
        <xdr:cNvSpPr txBox="1"/>
      </xdr:nvSpPr>
      <xdr:spPr>
        <a:xfrm>
          <a:off x="3497794" y="1343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147307</xdr:rowOff>
    </xdr:from>
    <xdr:to>
      <xdr:col>4</xdr:col>
      <xdr:colOff>206375</xdr:colOff>
      <xdr:row>79</xdr:row>
      <xdr:rowOff>77457</xdr:rowOff>
    </xdr:to>
    <xdr:sp macro="" textlink="">
      <xdr:nvSpPr>
        <xdr:cNvPr id="202" name="円/楕円 201"/>
        <xdr:cNvSpPr/>
      </xdr:nvSpPr>
      <xdr:spPr>
        <a:xfrm>
          <a:off x="2857500" y="13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68584</xdr:rowOff>
    </xdr:from>
    <xdr:ext cx="599010" cy="259045"/>
    <xdr:sp macro="" textlink="">
      <xdr:nvSpPr>
        <xdr:cNvPr id="203" name="テキスト ボックス 202"/>
        <xdr:cNvSpPr txBox="1"/>
      </xdr:nvSpPr>
      <xdr:spPr>
        <a:xfrm>
          <a:off x="2608794" y="1361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17729</xdr:rowOff>
    </xdr:from>
    <xdr:to>
      <xdr:col>3</xdr:col>
      <xdr:colOff>3175</xdr:colOff>
      <xdr:row>79</xdr:row>
      <xdr:rowOff>119329</xdr:rowOff>
    </xdr:to>
    <xdr:sp macro="" textlink="">
      <xdr:nvSpPr>
        <xdr:cNvPr id="204" name="円/楕円 203"/>
        <xdr:cNvSpPr/>
      </xdr:nvSpPr>
      <xdr:spPr>
        <a:xfrm>
          <a:off x="1968500" y="135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110456</xdr:rowOff>
    </xdr:from>
    <xdr:ext cx="534377" cy="259045"/>
    <xdr:sp macro="" textlink="">
      <xdr:nvSpPr>
        <xdr:cNvPr id="205" name="テキスト ボックス 204"/>
        <xdr:cNvSpPr txBox="1"/>
      </xdr:nvSpPr>
      <xdr:spPr>
        <a:xfrm>
          <a:off x="1752111" y="136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98,736</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27063</xdr:rowOff>
    </xdr:from>
    <xdr:to>
      <xdr:col>1</xdr:col>
      <xdr:colOff>485775</xdr:colOff>
      <xdr:row>79</xdr:row>
      <xdr:rowOff>128663</xdr:rowOff>
    </xdr:to>
    <xdr:sp macro="" textlink="">
      <xdr:nvSpPr>
        <xdr:cNvPr id="206" name="円/楕円 205"/>
        <xdr:cNvSpPr/>
      </xdr:nvSpPr>
      <xdr:spPr>
        <a:xfrm>
          <a:off x="1079500" y="135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119790</xdr:rowOff>
    </xdr:from>
    <xdr:ext cx="534377" cy="259045"/>
    <xdr:sp macro="" textlink="">
      <xdr:nvSpPr>
        <xdr:cNvPr id="207" name="テキスト ボックス 206"/>
        <xdr:cNvSpPr txBox="1"/>
      </xdr:nvSpPr>
      <xdr:spPr>
        <a:xfrm>
          <a:off x="863111" y="136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60768</xdr:rowOff>
    </xdr:from>
    <xdr:to>
      <xdr:col>6</xdr:col>
      <xdr:colOff>511175</xdr:colOff>
      <xdr:row>97</xdr:row>
      <xdr:rowOff>82877</xdr:rowOff>
    </xdr:to>
    <xdr:cxnSp macro="">
      <xdr:nvCxnSpPr>
        <xdr:cNvPr id="239" name="直線コネクタ 238"/>
        <xdr:cNvCxnSpPr/>
      </xdr:nvCxnSpPr>
      <xdr:spPr>
        <a:xfrm flipV="1">
          <a:off x="3797300" y="16691418"/>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79186</xdr:rowOff>
    </xdr:from>
    <xdr:to>
      <xdr:col>5</xdr:col>
      <xdr:colOff>358775</xdr:colOff>
      <xdr:row>97</xdr:row>
      <xdr:rowOff>82877</xdr:rowOff>
    </xdr:to>
    <xdr:cxnSp macro="">
      <xdr:nvCxnSpPr>
        <xdr:cNvPr id="242" name="直線コネクタ 241"/>
        <xdr:cNvCxnSpPr/>
      </xdr:nvCxnSpPr>
      <xdr:spPr>
        <a:xfrm>
          <a:off x="2908300" y="16709836"/>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28372</xdr:rowOff>
    </xdr:from>
    <xdr:to>
      <xdr:col>4</xdr:col>
      <xdr:colOff>155575</xdr:colOff>
      <xdr:row>97</xdr:row>
      <xdr:rowOff>79186</xdr:rowOff>
    </xdr:to>
    <xdr:cxnSp macro="">
      <xdr:nvCxnSpPr>
        <xdr:cNvPr id="245" name="直線コネクタ 244"/>
        <xdr:cNvCxnSpPr/>
      </xdr:nvCxnSpPr>
      <xdr:spPr>
        <a:xfrm>
          <a:off x="2019300" y="16659022"/>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125102</xdr:rowOff>
    </xdr:from>
    <xdr:to>
      <xdr:col>2</xdr:col>
      <xdr:colOff>638175</xdr:colOff>
      <xdr:row>97</xdr:row>
      <xdr:rowOff>28372</xdr:rowOff>
    </xdr:to>
    <xdr:cxnSp macro="">
      <xdr:nvCxnSpPr>
        <xdr:cNvPr id="248" name="直線コネクタ 247"/>
        <xdr:cNvCxnSpPr/>
      </xdr:nvCxnSpPr>
      <xdr:spPr>
        <a:xfrm>
          <a:off x="1130300" y="16584302"/>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9968</xdr:rowOff>
    </xdr:from>
    <xdr:to>
      <xdr:col>6</xdr:col>
      <xdr:colOff>561975</xdr:colOff>
      <xdr:row>97</xdr:row>
      <xdr:rowOff>111568</xdr:rowOff>
    </xdr:to>
    <xdr:sp macro="" textlink="">
      <xdr:nvSpPr>
        <xdr:cNvPr id="258" name="円/楕円 257"/>
        <xdr:cNvSpPr/>
      </xdr:nvSpPr>
      <xdr:spPr>
        <a:xfrm>
          <a:off x="4584700" y="16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32845</xdr:rowOff>
    </xdr:from>
    <xdr:ext cx="534377" cy="259045"/>
    <xdr:sp macro="" textlink="">
      <xdr:nvSpPr>
        <xdr:cNvPr id="259" name="衛生費該当値テキスト"/>
        <xdr:cNvSpPr txBox="1"/>
      </xdr:nvSpPr>
      <xdr:spPr>
        <a:xfrm>
          <a:off x="4686300" y="164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32077</xdr:rowOff>
    </xdr:from>
    <xdr:to>
      <xdr:col>5</xdr:col>
      <xdr:colOff>409575</xdr:colOff>
      <xdr:row>97</xdr:row>
      <xdr:rowOff>133677</xdr:rowOff>
    </xdr:to>
    <xdr:sp macro="" textlink="">
      <xdr:nvSpPr>
        <xdr:cNvPr id="260" name="円/楕円 259"/>
        <xdr:cNvSpPr/>
      </xdr:nvSpPr>
      <xdr:spPr>
        <a:xfrm>
          <a:off x="3746500" y="166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150204</xdr:rowOff>
    </xdr:from>
    <xdr:ext cx="534377" cy="259045"/>
    <xdr:sp macro="" textlink="">
      <xdr:nvSpPr>
        <xdr:cNvPr id="261" name="テキスト ボックス 260"/>
        <xdr:cNvSpPr txBox="1"/>
      </xdr:nvSpPr>
      <xdr:spPr>
        <a:xfrm>
          <a:off x="3530111" y="164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28386</xdr:rowOff>
    </xdr:from>
    <xdr:to>
      <xdr:col>4</xdr:col>
      <xdr:colOff>206375</xdr:colOff>
      <xdr:row>97</xdr:row>
      <xdr:rowOff>129986</xdr:rowOff>
    </xdr:to>
    <xdr:sp macro="" textlink="">
      <xdr:nvSpPr>
        <xdr:cNvPr id="262" name="円/楕円 261"/>
        <xdr:cNvSpPr/>
      </xdr:nvSpPr>
      <xdr:spPr>
        <a:xfrm>
          <a:off x="2857500" y="166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146513</xdr:rowOff>
    </xdr:from>
    <xdr:ext cx="534377" cy="259045"/>
    <xdr:sp macro="" textlink="">
      <xdr:nvSpPr>
        <xdr:cNvPr id="263" name="テキスト ボックス 262"/>
        <xdr:cNvSpPr txBox="1"/>
      </xdr:nvSpPr>
      <xdr:spPr>
        <a:xfrm>
          <a:off x="2641111" y="164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149022</xdr:rowOff>
    </xdr:from>
    <xdr:to>
      <xdr:col>3</xdr:col>
      <xdr:colOff>3175</xdr:colOff>
      <xdr:row>97</xdr:row>
      <xdr:rowOff>79172</xdr:rowOff>
    </xdr:to>
    <xdr:sp macro="" textlink="">
      <xdr:nvSpPr>
        <xdr:cNvPr id="264" name="円/楕円 263"/>
        <xdr:cNvSpPr/>
      </xdr:nvSpPr>
      <xdr:spPr>
        <a:xfrm>
          <a:off x="1968500" y="166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95699</xdr:rowOff>
    </xdr:from>
    <xdr:ext cx="534377" cy="259045"/>
    <xdr:sp macro="" textlink="">
      <xdr:nvSpPr>
        <xdr:cNvPr id="265" name="テキスト ボックス 264"/>
        <xdr:cNvSpPr txBox="1"/>
      </xdr:nvSpPr>
      <xdr:spPr>
        <a:xfrm>
          <a:off x="1752111" y="163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74302</xdr:rowOff>
    </xdr:from>
    <xdr:to>
      <xdr:col>1</xdr:col>
      <xdr:colOff>485775</xdr:colOff>
      <xdr:row>97</xdr:row>
      <xdr:rowOff>4452</xdr:rowOff>
    </xdr:to>
    <xdr:sp macro="" textlink="">
      <xdr:nvSpPr>
        <xdr:cNvPr id="266" name="円/楕円 265"/>
        <xdr:cNvSpPr/>
      </xdr:nvSpPr>
      <xdr:spPr>
        <a:xfrm>
          <a:off x="1079500" y="165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20979</xdr:rowOff>
    </xdr:from>
    <xdr:ext cx="534377" cy="259045"/>
    <xdr:sp macro="" textlink="">
      <xdr:nvSpPr>
        <xdr:cNvPr id="267" name="テキスト ボックス 266"/>
        <xdr:cNvSpPr txBox="1"/>
      </xdr:nvSpPr>
      <xdr:spPr>
        <a:xfrm>
          <a:off x="863111" y="163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125679</xdr:rowOff>
    </xdr:from>
    <xdr:to>
      <xdr:col>15</xdr:col>
      <xdr:colOff>180340</xdr:colOff>
      <xdr:row>39</xdr:row>
      <xdr:rowOff>38812</xdr:rowOff>
    </xdr:to>
    <xdr:cxnSp macro="">
      <xdr:nvCxnSpPr>
        <xdr:cNvPr id="291" name="直線コネクタ 290"/>
        <xdr:cNvCxnSpPr/>
      </xdr:nvCxnSpPr>
      <xdr:spPr>
        <a:xfrm flipV="1">
          <a:off x="10475595" y="5954979"/>
          <a:ext cx="1270" cy="77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42639</xdr:rowOff>
    </xdr:from>
    <xdr:ext cx="313932" cy="259045"/>
    <xdr:sp macro="" textlink="">
      <xdr:nvSpPr>
        <xdr:cNvPr id="292" name="労働費最小値テキスト"/>
        <xdr:cNvSpPr txBox="1"/>
      </xdr:nvSpPr>
      <xdr:spPr>
        <a:xfrm>
          <a:off x="10528300" y="6729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38812</xdr:rowOff>
    </xdr:from>
    <xdr:to>
      <xdr:col>15</xdr:col>
      <xdr:colOff>269875</xdr:colOff>
      <xdr:row>39</xdr:row>
      <xdr:rowOff>38812</xdr:rowOff>
    </xdr:to>
    <xdr:cxnSp macro="">
      <xdr:nvCxnSpPr>
        <xdr:cNvPr id="293" name="直線コネクタ 292"/>
        <xdr:cNvCxnSpPr/>
      </xdr:nvCxnSpPr>
      <xdr:spPr>
        <a:xfrm>
          <a:off x="10388600" y="672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72356</xdr:rowOff>
    </xdr:from>
    <xdr:ext cx="534377" cy="259045"/>
    <xdr:sp macro="" textlink="">
      <xdr:nvSpPr>
        <xdr:cNvPr id="294" name="労働費最大値テキスト"/>
        <xdr:cNvSpPr txBox="1"/>
      </xdr:nvSpPr>
      <xdr:spPr>
        <a:xfrm>
          <a:off x="10528300" y="5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34</xdr:row>
      <xdr:rowOff>125679</xdr:rowOff>
    </xdr:from>
    <xdr:to>
      <xdr:col>15</xdr:col>
      <xdr:colOff>269875</xdr:colOff>
      <xdr:row>34</xdr:row>
      <xdr:rowOff>125679</xdr:rowOff>
    </xdr:to>
    <xdr:cxnSp macro="">
      <xdr:nvCxnSpPr>
        <xdr:cNvPr id="295" name="直線コネクタ 294"/>
        <xdr:cNvCxnSpPr/>
      </xdr:nvCxnSpPr>
      <xdr:spPr>
        <a:xfrm>
          <a:off x="10388600" y="595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157074</xdr:rowOff>
    </xdr:from>
    <xdr:to>
      <xdr:col>15</xdr:col>
      <xdr:colOff>180975</xdr:colOff>
      <xdr:row>34</xdr:row>
      <xdr:rowOff>125679</xdr:rowOff>
    </xdr:to>
    <xdr:cxnSp macro="">
      <xdr:nvCxnSpPr>
        <xdr:cNvPr id="296" name="直線コネクタ 295"/>
        <xdr:cNvCxnSpPr/>
      </xdr:nvCxnSpPr>
      <xdr:spPr>
        <a:xfrm>
          <a:off x="9639300" y="5814924"/>
          <a:ext cx="8382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39285</xdr:rowOff>
    </xdr:from>
    <xdr:ext cx="469744" cy="259045"/>
    <xdr:sp macro="" textlink="">
      <xdr:nvSpPr>
        <xdr:cNvPr id="297" name="労働費平均値テキスト"/>
        <xdr:cNvSpPr txBox="1"/>
      </xdr:nvSpPr>
      <xdr:spPr>
        <a:xfrm>
          <a:off x="10528300" y="65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60858</xdr:rowOff>
    </xdr:from>
    <xdr:to>
      <xdr:col>15</xdr:col>
      <xdr:colOff>231775</xdr:colOff>
      <xdr:row>38</xdr:row>
      <xdr:rowOff>162458</xdr:rowOff>
    </xdr:to>
    <xdr:sp macro="" textlink="">
      <xdr:nvSpPr>
        <xdr:cNvPr id="298" name="フローチャート : 判断 297"/>
        <xdr:cNvSpPr/>
      </xdr:nvSpPr>
      <xdr:spPr>
        <a:xfrm>
          <a:off x="104267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110134</xdr:rowOff>
    </xdr:from>
    <xdr:to>
      <xdr:col>14</xdr:col>
      <xdr:colOff>28575</xdr:colOff>
      <xdr:row>33</xdr:row>
      <xdr:rowOff>157074</xdr:rowOff>
    </xdr:to>
    <xdr:cxnSp macro="">
      <xdr:nvCxnSpPr>
        <xdr:cNvPr id="299" name="直線コネクタ 298"/>
        <xdr:cNvCxnSpPr/>
      </xdr:nvCxnSpPr>
      <xdr:spPr>
        <a:xfrm>
          <a:off x="8750300" y="5596534"/>
          <a:ext cx="889000" cy="2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51029</xdr:rowOff>
    </xdr:from>
    <xdr:to>
      <xdr:col>14</xdr:col>
      <xdr:colOff>79375</xdr:colOff>
      <xdr:row>38</xdr:row>
      <xdr:rowOff>152629</xdr:rowOff>
    </xdr:to>
    <xdr:sp macro="" textlink="">
      <xdr:nvSpPr>
        <xdr:cNvPr id="300" name="フローチャート : 判断 299"/>
        <xdr:cNvSpPr/>
      </xdr:nvSpPr>
      <xdr:spPr>
        <a:xfrm>
          <a:off x="9588500" y="65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143756</xdr:rowOff>
    </xdr:from>
    <xdr:ext cx="469744" cy="259045"/>
    <xdr:sp macro="" textlink="">
      <xdr:nvSpPr>
        <xdr:cNvPr id="301" name="テキスト ボックス 300"/>
        <xdr:cNvSpPr txBox="1"/>
      </xdr:nvSpPr>
      <xdr:spPr>
        <a:xfrm>
          <a:off x="9404427" y="66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105715</xdr:rowOff>
    </xdr:from>
    <xdr:to>
      <xdr:col>12</xdr:col>
      <xdr:colOff>511175</xdr:colOff>
      <xdr:row>32</xdr:row>
      <xdr:rowOff>110134</xdr:rowOff>
    </xdr:to>
    <xdr:cxnSp macro="">
      <xdr:nvCxnSpPr>
        <xdr:cNvPr id="302" name="直線コネクタ 301"/>
        <xdr:cNvCxnSpPr/>
      </xdr:nvCxnSpPr>
      <xdr:spPr>
        <a:xfrm>
          <a:off x="7861300" y="5420665"/>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37008</xdr:rowOff>
    </xdr:from>
    <xdr:to>
      <xdr:col>12</xdr:col>
      <xdr:colOff>561975</xdr:colOff>
      <xdr:row>38</xdr:row>
      <xdr:rowOff>138608</xdr:rowOff>
    </xdr:to>
    <xdr:sp macro="" textlink="">
      <xdr:nvSpPr>
        <xdr:cNvPr id="303" name="フローチャート : 判断 302"/>
        <xdr:cNvSpPr/>
      </xdr:nvSpPr>
      <xdr:spPr>
        <a:xfrm>
          <a:off x="8699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129735</xdr:rowOff>
    </xdr:from>
    <xdr:ext cx="469744" cy="259045"/>
    <xdr:sp macro="" textlink="">
      <xdr:nvSpPr>
        <xdr:cNvPr id="304" name="テキスト ボックス 303"/>
        <xdr:cNvSpPr txBox="1"/>
      </xdr:nvSpPr>
      <xdr:spPr>
        <a:xfrm>
          <a:off x="8515427" y="66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58928</xdr:rowOff>
    </xdr:from>
    <xdr:to>
      <xdr:col>11</xdr:col>
      <xdr:colOff>307975</xdr:colOff>
      <xdr:row>31</xdr:row>
      <xdr:rowOff>105715</xdr:rowOff>
    </xdr:to>
    <xdr:cxnSp macro="">
      <xdr:nvCxnSpPr>
        <xdr:cNvPr id="305" name="直線コネクタ 304"/>
        <xdr:cNvCxnSpPr/>
      </xdr:nvCxnSpPr>
      <xdr:spPr>
        <a:xfrm>
          <a:off x="6972300" y="5202428"/>
          <a:ext cx="889000" cy="2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8890</xdr:rowOff>
    </xdr:from>
    <xdr:to>
      <xdr:col>11</xdr:col>
      <xdr:colOff>358775</xdr:colOff>
      <xdr:row>38</xdr:row>
      <xdr:rowOff>110490</xdr:rowOff>
    </xdr:to>
    <xdr:sp macro="" textlink="">
      <xdr:nvSpPr>
        <xdr:cNvPr id="306" name="フローチャート : 判断 305"/>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101617</xdr:rowOff>
    </xdr:from>
    <xdr:ext cx="469744" cy="259045"/>
    <xdr:sp macro="" textlink="">
      <xdr:nvSpPr>
        <xdr:cNvPr id="307" name="テキスト ボックス 306"/>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132791</xdr:rowOff>
    </xdr:from>
    <xdr:to>
      <xdr:col>10</xdr:col>
      <xdr:colOff>155575</xdr:colOff>
      <xdr:row>38</xdr:row>
      <xdr:rowOff>62941</xdr:rowOff>
    </xdr:to>
    <xdr:sp macro="" textlink="">
      <xdr:nvSpPr>
        <xdr:cNvPr id="308" name="フローチャート : 判断 307"/>
        <xdr:cNvSpPr/>
      </xdr:nvSpPr>
      <xdr:spPr>
        <a:xfrm>
          <a:off x="6921500" y="647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54068</xdr:rowOff>
    </xdr:from>
    <xdr:ext cx="469744" cy="259045"/>
    <xdr:sp macro="" textlink="">
      <xdr:nvSpPr>
        <xdr:cNvPr id="309" name="テキスト ボックス 308"/>
        <xdr:cNvSpPr txBox="1"/>
      </xdr:nvSpPr>
      <xdr:spPr>
        <a:xfrm>
          <a:off x="6737427" y="656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74879</xdr:rowOff>
    </xdr:from>
    <xdr:to>
      <xdr:col>15</xdr:col>
      <xdr:colOff>231775</xdr:colOff>
      <xdr:row>35</xdr:row>
      <xdr:rowOff>5029</xdr:rowOff>
    </xdr:to>
    <xdr:sp macro="" textlink="">
      <xdr:nvSpPr>
        <xdr:cNvPr id="315" name="円/楕円 314"/>
        <xdr:cNvSpPr/>
      </xdr:nvSpPr>
      <xdr:spPr>
        <a:xfrm>
          <a:off x="10426700" y="59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27906</xdr:rowOff>
    </xdr:from>
    <xdr:ext cx="534377" cy="259045"/>
    <xdr:sp macro="" textlink="">
      <xdr:nvSpPr>
        <xdr:cNvPr id="316" name="労働費該当値テキスト"/>
        <xdr:cNvSpPr txBox="1"/>
      </xdr:nvSpPr>
      <xdr:spPr>
        <a:xfrm>
          <a:off x="10528300" y="58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106274</xdr:rowOff>
    </xdr:from>
    <xdr:to>
      <xdr:col>14</xdr:col>
      <xdr:colOff>79375</xdr:colOff>
      <xdr:row>34</xdr:row>
      <xdr:rowOff>36424</xdr:rowOff>
    </xdr:to>
    <xdr:sp macro="" textlink="">
      <xdr:nvSpPr>
        <xdr:cNvPr id="317" name="円/楕円 316"/>
        <xdr:cNvSpPr/>
      </xdr:nvSpPr>
      <xdr:spPr>
        <a:xfrm>
          <a:off x="9588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52951</xdr:rowOff>
    </xdr:from>
    <xdr:ext cx="534377" cy="259045"/>
    <xdr:sp macro="" textlink="">
      <xdr:nvSpPr>
        <xdr:cNvPr id="318" name="テキスト ボックス 317"/>
        <xdr:cNvSpPr txBox="1"/>
      </xdr:nvSpPr>
      <xdr:spPr>
        <a:xfrm>
          <a:off x="9372111" y="5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59334</xdr:rowOff>
    </xdr:from>
    <xdr:to>
      <xdr:col>12</xdr:col>
      <xdr:colOff>561975</xdr:colOff>
      <xdr:row>32</xdr:row>
      <xdr:rowOff>160934</xdr:rowOff>
    </xdr:to>
    <xdr:sp macro="" textlink="">
      <xdr:nvSpPr>
        <xdr:cNvPr id="319" name="円/楕円 318"/>
        <xdr:cNvSpPr/>
      </xdr:nvSpPr>
      <xdr:spPr>
        <a:xfrm>
          <a:off x="8699500" y="55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6011</xdr:rowOff>
    </xdr:from>
    <xdr:ext cx="534377" cy="259045"/>
    <xdr:sp macro="" textlink="">
      <xdr:nvSpPr>
        <xdr:cNvPr id="320" name="テキスト ボックス 319"/>
        <xdr:cNvSpPr txBox="1"/>
      </xdr:nvSpPr>
      <xdr:spPr>
        <a:xfrm>
          <a:off x="8483111" y="53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54915</xdr:rowOff>
    </xdr:from>
    <xdr:to>
      <xdr:col>11</xdr:col>
      <xdr:colOff>358775</xdr:colOff>
      <xdr:row>31</xdr:row>
      <xdr:rowOff>156515</xdr:rowOff>
    </xdr:to>
    <xdr:sp macro="" textlink="">
      <xdr:nvSpPr>
        <xdr:cNvPr id="321" name="円/楕円 320"/>
        <xdr:cNvSpPr/>
      </xdr:nvSpPr>
      <xdr:spPr>
        <a:xfrm>
          <a:off x="7810500" y="53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1592</xdr:rowOff>
    </xdr:from>
    <xdr:ext cx="534377" cy="259045"/>
    <xdr:sp macro="" textlink="">
      <xdr:nvSpPr>
        <xdr:cNvPr id="322" name="テキスト ボックス 321"/>
        <xdr:cNvSpPr txBox="1"/>
      </xdr:nvSpPr>
      <xdr:spPr>
        <a:xfrm>
          <a:off x="7594111" y="51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8128</xdr:rowOff>
    </xdr:from>
    <xdr:to>
      <xdr:col>10</xdr:col>
      <xdr:colOff>155575</xdr:colOff>
      <xdr:row>30</xdr:row>
      <xdr:rowOff>109728</xdr:rowOff>
    </xdr:to>
    <xdr:sp macro="" textlink="">
      <xdr:nvSpPr>
        <xdr:cNvPr id="323" name="円/楕円 322"/>
        <xdr:cNvSpPr/>
      </xdr:nvSpPr>
      <xdr:spPr>
        <a:xfrm>
          <a:off x="6921500" y="51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126255</xdr:rowOff>
    </xdr:from>
    <xdr:ext cx="534377" cy="259045"/>
    <xdr:sp macro="" textlink="">
      <xdr:nvSpPr>
        <xdr:cNvPr id="324" name="テキスト ボックス 323"/>
        <xdr:cNvSpPr txBox="1"/>
      </xdr:nvSpPr>
      <xdr:spPr>
        <a:xfrm>
          <a:off x="6705111" y="49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87350</xdr:rowOff>
    </xdr:from>
    <xdr:to>
      <xdr:col>15</xdr:col>
      <xdr:colOff>180975</xdr:colOff>
      <xdr:row>57</xdr:row>
      <xdr:rowOff>169007</xdr:rowOff>
    </xdr:to>
    <xdr:cxnSp macro="">
      <xdr:nvCxnSpPr>
        <xdr:cNvPr id="351" name="直線コネクタ 350"/>
        <xdr:cNvCxnSpPr/>
      </xdr:nvCxnSpPr>
      <xdr:spPr>
        <a:xfrm>
          <a:off x="9639300" y="9688550"/>
          <a:ext cx="838200" cy="2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87350</xdr:rowOff>
    </xdr:from>
    <xdr:to>
      <xdr:col>14</xdr:col>
      <xdr:colOff>28575</xdr:colOff>
      <xdr:row>56</xdr:row>
      <xdr:rowOff>89271</xdr:rowOff>
    </xdr:to>
    <xdr:cxnSp macro="">
      <xdr:nvCxnSpPr>
        <xdr:cNvPr id="354" name="直線コネクタ 353"/>
        <xdr:cNvCxnSpPr/>
      </xdr:nvCxnSpPr>
      <xdr:spPr>
        <a:xfrm flipV="1">
          <a:off x="8750300" y="968855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89271</xdr:rowOff>
    </xdr:from>
    <xdr:to>
      <xdr:col>12</xdr:col>
      <xdr:colOff>511175</xdr:colOff>
      <xdr:row>57</xdr:row>
      <xdr:rowOff>136820</xdr:rowOff>
    </xdr:to>
    <xdr:cxnSp macro="">
      <xdr:nvCxnSpPr>
        <xdr:cNvPr id="357" name="直線コネクタ 356"/>
        <xdr:cNvCxnSpPr/>
      </xdr:nvCxnSpPr>
      <xdr:spPr>
        <a:xfrm flipV="1">
          <a:off x="7861300" y="9690471"/>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102118</xdr:rowOff>
    </xdr:from>
    <xdr:to>
      <xdr:col>11</xdr:col>
      <xdr:colOff>307975</xdr:colOff>
      <xdr:row>57</xdr:row>
      <xdr:rowOff>136820</xdr:rowOff>
    </xdr:to>
    <xdr:cxnSp macro="">
      <xdr:nvCxnSpPr>
        <xdr:cNvPr id="360" name="直線コネクタ 359"/>
        <xdr:cNvCxnSpPr/>
      </xdr:nvCxnSpPr>
      <xdr:spPr>
        <a:xfrm>
          <a:off x="6972300" y="9874768"/>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118207</xdr:rowOff>
    </xdr:from>
    <xdr:to>
      <xdr:col>15</xdr:col>
      <xdr:colOff>231775</xdr:colOff>
      <xdr:row>58</xdr:row>
      <xdr:rowOff>48357</xdr:rowOff>
    </xdr:to>
    <xdr:sp macro="" textlink="">
      <xdr:nvSpPr>
        <xdr:cNvPr id="370" name="円/楕円 369"/>
        <xdr:cNvSpPr/>
      </xdr:nvSpPr>
      <xdr:spPr>
        <a:xfrm>
          <a:off x="10426700" y="98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96634</xdr:rowOff>
    </xdr:from>
    <xdr:ext cx="469744" cy="259045"/>
    <xdr:sp macro="" textlink="">
      <xdr:nvSpPr>
        <xdr:cNvPr id="371" name="農林水産業費該当値テキスト"/>
        <xdr:cNvSpPr txBox="1"/>
      </xdr:nvSpPr>
      <xdr:spPr>
        <a:xfrm>
          <a:off x="10528300" y="98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36550</xdr:rowOff>
    </xdr:from>
    <xdr:to>
      <xdr:col>14</xdr:col>
      <xdr:colOff>79375</xdr:colOff>
      <xdr:row>56</xdr:row>
      <xdr:rowOff>138150</xdr:rowOff>
    </xdr:to>
    <xdr:sp macro="" textlink="">
      <xdr:nvSpPr>
        <xdr:cNvPr id="372" name="円/楕円 371"/>
        <xdr:cNvSpPr/>
      </xdr:nvSpPr>
      <xdr:spPr>
        <a:xfrm>
          <a:off x="9588500" y="96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154677</xdr:rowOff>
    </xdr:from>
    <xdr:ext cx="469744" cy="259045"/>
    <xdr:sp macro="" textlink="">
      <xdr:nvSpPr>
        <xdr:cNvPr id="373" name="テキスト ボックス 372"/>
        <xdr:cNvSpPr txBox="1"/>
      </xdr:nvSpPr>
      <xdr:spPr>
        <a:xfrm>
          <a:off x="9404427" y="94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38471</xdr:rowOff>
    </xdr:from>
    <xdr:to>
      <xdr:col>12</xdr:col>
      <xdr:colOff>561975</xdr:colOff>
      <xdr:row>56</xdr:row>
      <xdr:rowOff>140071</xdr:rowOff>
    </xdr:to>
    <xdr:sp macro="" textlink="">
      <xdr:nvSpPr>
        <xdr:cNvPr id="374" name="円/楕円 373"/>
        <xdr:cNvSpPr/>
      </xdr:nvSpPr>
      <xdr:spPr>
        <a:xfrm>
          <a:off x="8699500" y="9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156598</xdr:rowOff>
    </xdr:from>
    <xdr:ext cx="469744" cy="259045"/>
    <xdr:sp macro="" textlink="">
      <xdr:nvSpPr>
        <xdr:cNvPr id="375" name="テキスト ボックス 374"/>
        <xdr:cNvSpPr txBox="1"/>
      </xdr:nvSpPr>
      <xdr:spPr>
        <a:xfrm>
          <a:off x="8515427" y="941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86020</xdr:rowOff>
    </xdr:from>
    <xdr:to>
      <xdr:col>11</xdr:col>
      <xdr:colOff>358775</xdr:colOff>
      <xdr:row>58</xdr:row>
      <xdr:rowOff>16170</xdr:rowOff>
    </xdr:to>
    <xdr:sp macro="" textlink="">
      <xdr:nvSpPr>
        <xdr:cNvPr id="376" name="円/楕円 375"/>
        <xdr:cNvSpPr/>
      </xdr:nvSpPr>
      <xdr:spPr>
        <a:xfrm>
          <a:off x="7810500" y="98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7297</xdr:rowOff>
    </xdr:from>
    <xdr:ext cx="469744" cy="259045"/>
    <xdr:sp macro="" textlink="">
      <xdr:nvSpPr>
        <xdr:cNvPr id="377" name="テキスト ボックス 376"/>
        <xdr:cNvSpPr txBox="1"/>
      </xdr:nvSpPr>
      <xdr:spPr>
        <a:xfrm>
          <a:off x="7626427" y="99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51318</xdr:rowOff>
    </xdr:from>
    <xdr:to>
      <xdr:col>10</xdr:col>
      <xdr:colOff>155575</xdr:colOff>
      <xdr:row>57</xdr:row>
      <xdr:rowOff>152918</xdr:rowOff>
    </xdr:to>
    <xdr:sp macro="" textlink="">
      <xdr:nvSpPr>
        <xdr:cNvPr id="378" name="円/楕円 377"/>
        <xdr:cNvSpPr/>
      </xdr:nvSpPr>
      <xdr:spPr>
        <a:xfrm>
          <a:off x="6921500" y="98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169445</xdr:rowOff>
    </xdr:from>
    <xdr:ext cx="469744" cy="259045"/>
    <xdr:sp macro="" textlink="">
      <xdr:nvSpPr>
        <xdr:cNvPr id="379" name="テキスト ボックス 378"/>
        <xdr:cNvSpPr txBox="1"/>
      </xdr:nvSpPr>
      <xdr:spPr>
        <a:xfrm>
          <a:off x="6737427" y="959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125185</xdr:rowOff>
    </xdr:from>
    <xdr:to>
      <xdr:col>15</xdr:col>
      <xdr:colOff>180975</xdr:colOff>
      <xdr:row>77</xdr:row>
      <xdr:rowOff>157851</xdr:rowOff>
    </xdr:to>
    <xdr:cxnSp macro="">
      <xdr:nvCxnSpPr>
        <xdr:cNvPr id="406" name="直線コネクタ 405"/>
        <xdr:cNvCxnSpPr/>
      </xdr:nvCxnSpPr>
      <xdr:spPr>
        <a:xfrm>
          <a:off x="9639300" y="13326835"/>
          <a:ext cx="8382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101020</xdr:rowOff>
    </xdr:from>
    <xdr:to>
      <xdr:col>14</xdr:col>
      <xdr:colOff>28575</xdr:colOff>
      <xdr:row>77</xdr:row>
      <xdr:rowOff>125185</xdr:rowOff>
    </xdr:to>
    <xdr:cxnSp macro="">
      <xdr:nvCxnSpPr>
        <xdr:cNvPr id="409" name="直線コネクタ 408"/>
        <xdr:cNvCxnSpPr/>
      </xdr:nvCxnSpPr>
      <xdr:spPr>
        <a:xfrm>
          <a:off x="8750300" y="13302670"/>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101020</xdr:rowOff>
    </xdr:from>
    <xdr:to>
      <xdr:col>12</xdr:col>
      <xdr:colOff>511175</xdr:colOff>
      <xdr:row>77</xdr:row>
      <xdr:rowOff>148295</xdr:rowOff>
    </xdr:to>
    <xdr:cxnSp macro="">
      <xdr:nvCxnSpPr>
        <xdr:cNvPr id="412" name="直線コネクタ 411"/>
        <xdr:cNvCxnSpPr/>
      </xdr:nvCxnSpPr>
      <xdr:spPr>
        <a:xfrm flipV="1">
          <a:off x="7861300" y="13302670"/>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121960</xdr:rowOff>
    </xdr:from>
    <xdr:to>
      <xdr:col>11</xdr:col>
      <xdr:colOff>307975</xdr:colOff>
      <xdr:row>77</xdr:row>
      <xdr:rowOff>148295</xdr:rowOff>
    </xdr:to>
    <xdr:cxnSp macro="">
      <xdr:nvCxnSpPr>
        <xdr:cNvPr id="415" name="直線コネクタ 414"/>
        <xdr:cNvCxnSpPr/>
      </xdr:nvCxnSpPr>
      <xdr:spPr>
        <a:xfrm>
          <a:off x="6972300" y="1332361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107051</xdr:rowOff>
    </xdr:from>
    <xdr:to>
      <xdr:col>15</xdr:col>
      <xdr:colOff>231775</xdr:colOff>
      <xdr:row>78</xdr:row>
      <xdr:rowOff>37201</xdr:rowOff>
    </xdr:to>
    <xdr:sp macro="" textlink="">
      <xdr:nvSpPr>
        <xdr:cNvPr id="425" name="円/楕円 424"/>
        <xdr:cNvSpPr/>
      </xdr:nvSpPr>
      <xdr:spPr>
        <a:xfrm>
          <a:off x="104267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21978</xdr:rowOff>
    </xdr:from>
    <xdr:ext cx="469744" cy="259045"/>
    <xdr:sp macro="" textlink="">
      <xdr:nvSpPr>
        <xdr:cNvPr id="426" name="商工費該当値テキスト"/>
        <xdr:cNvSpPr txBox="1"/>
      </xdr:nvSpPr>
      <xdr:spPr>
        <a:xfrm>
          <a:off x="10528300" y="132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74385</xdr:rowOff>
    </xdr:from>
    <xdr:to>
      <xdr:col>14</xdr:col>
      <xdr:colOff>79375</xdr:colOff>
      <xdr:row>78</xdr:row>
      <xdr:rowOff>4535</xdr:rowOff>
    </xdr:to>
    <xdr:sp macro="" textlink="">
      <xdr:nvSpPr>
        <xdr:cNvPr id="427" name="円/楕円 426"/>
        <xdr:cNvSpPr/>
      </xdr:nvSpPr>
      <xdr:spPr>
        <a:xfrm>
          <a:off x="95885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167112</xdr:rowOff>
    </xdr:from>
    <xdr:ext cx="469744" cy="259045"/>
    <xdr:sp macro="" textlink="">
      <xdr:nvSpPr>
        <xdr:cNvPr id="428" name="テキスト ボックス 427"/>
        <xdr:cNvSpPr txBox="1"/>
      </xdr:nvSpPr>
      <xdr:spPr>
        <a:xfrm>
          <a:off x="9404427" y="133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50220</xdr:rowOff>
    </xdr:from>
    <xdr:to>
      <xdr:col>12</xdr:col>
      <xdr:colOff>561975</xdr:colOff>
      <xdr:row>77</xdr:row>
      <xdr:rowOff>151820</xdr:rowOff>
    </xdr:to>
    <xdr:sp macro="" textlink="">
      <xdr:nvSpPr>
        <xdr:cNvPr id="429" name="円/楕円 428"/>
        <xdr:cNvSpPr/>
      </xdr:nvSpPr>
      <xdr:spPr>
        <a:xfrm>
          <a:off x="8699500" y="132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142947</xdr:rowOff>
    </xdr:from>
    <xdr:ext cx="469744" cy="259045"/>
    <xdr:sp macro="" textlink="">
      <xdr:nvSpPr>
        <xdr:cNvPr id="430" name="テキスト ボックス 429"/>
        <xdr:cNvSpPr txBox="1"/>
      </xdr:nvSpPr>
      <xdr:spPr>
        <a:xfrm>
          <a:off x="8515427" y="1334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97495</xdr:rowOff>
    </xdr:from>
    <xdr:to>
      <xdr:col>11</xdr:col>
      <xdr:colOff>358775</xdr:colOff>
      <xdr:row>78</xdr:row>
      <xdr:rowOff>27645</xdr:rowOff>
    </xdr:to>
    <xdr:sp macro="" textlink="">
      <xdr:nvSpPr>
        <xdr:cNvPr id="431" name="円/楕円 430"/>
        <xdr:cNvSpPr/>
      </xdr:nvSpPr>
      <xdr:spPr>
        <a:xfrm>
          <a:off x="7810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18772</xdr:rowOff>
    </xdr:from>
    <xdr:ext cx="469744" cy="259045"/>
    <xdr:sp macro="" textlink="">
      <xdr:nvSpPr>
        <xdr:cNvPr id="432" name="テキスト ボックス 431"/>
        <xdr:cNvSpPr txBox="1"/>
      </xdr:nvSpPr>
      <xdr:spPr>
        <a:xfrm>
          <a:off x="7626427"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71160</xdr:rowOff>
    </xdr:from>
    <xdr:to>
      <xdr:col>10</xdr:col>
      <xdr:colOff>155575</xdr:colOff>
      <xdr:row>78</xdr:row>
      <xdr:rowOff>1310</xdr:rowOff>
    </xdr:to>
    <xdr:sp macro="" textlink="">
      <xdr:nvSpPr>
        <xdr:cNvPr id="433" name="円/楕円 432"/>
        <xdr:cNvSpPr/>
      </xdr:nvSpPr>
      <xdr:spPr>
        <a:xfrm>
          <a:off x="6921500" y="132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163887</xdr:rowOff>
    </xdr:from>
    <xdr:ext cx="469744" cy="259045"/>
    <xdr:sp macro="" textlink="">
      <xdr:nvSpPr>
        <xdr:cNvPr id="434" name="テキスト ボックス 433"/>
        <xdr:cNvSpPr txBox="1"/>
      </xdr:nvSpPr>
      <xdr:spPr>
        <a:xfrm>
          <a:off x="6737427" y="133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27763</xdr:rowOff>
    </xdr:from>
    <xdr:to>
      <xdr:col>15</xdr:col>
      <xdr:colOff>180975</xdr:colOff>
      <xdr:row>96</xdr:row>
      <xdr:rowOff>88685</xdr:rowOff>
    </xdr:to>
    <xdr:cxnSp macro="">
      <xdr:nvCxnSpPr>
        <xdr:cNvPr id="464" name="直線コネクタ 463"/>
        <xdr:cNvCxnSpPr/>
      </xdr:nvCxnSpPr>
      <xdr:spPr>
        <a:xfrm flipV="1">
          <a:off x="9639300" y="16486963"/>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162161</xdr:rowOff>
    </xdr:from>
    <xdr:to>
      <xdr:col>14</xdr:col>
      <xdr:colOff>28575</xdr:colOff>
      <xdr:row>96</xdr:row>
      <xdr:rowOff>88685</xdr:rowOff>
    </xdr:to>
    <xdr:cxnSp macro="">
      <xdr:nvCxnSpPr>
        <xdr:cNvPr id="467" name="直線コネクタ 466"/>
        <xdr:cNvCxnSpPr/>
      </xdr:nvCxnSpPr>
      <xdr:spPr>
        <a:xfrm>
          <a:off x="8750300" y="16449911"/>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162161</xdr:rowOff>
    </xdr:from>
    <xdr:to>
      <xdr:col>12</xdr:col>
      <xdr:colOff>511175</xdr:colOff>
      <xdr:row>96</xdr:row>
      <xdr:rowOff>5511</xdr:rowOff>
    </xdr:to>
    <xdr:cxnSp macro="">
      <xdr:nvCxnSpPr>
        <xdr:cNvPr id="470" name="直線コネクタ 469"/>
        <xdr:cNvCxnSpPr/>
      </xdr:nvCxnSpPr>
      <xdr:spPr>
        <a:xfrm flipV="1">
          <a:off x="7861300" y="16449911"/>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135910</xdr:rowOff>
    </xdr:from>
    <xdr:to>
      <xdr:col>11</xdr:col>
      <xdr:colOff>307975</xdr:colOff>
      <xdr:row>96</xdr:row>
      <xdr:rowOff>5511</xdr:rowOff>
    </xdr:to>
    <xdr:cxnSp macro="">
      <xdr:nvCxnSpPr>
        <xdr:cNvPr id="473" name="直線コネクタ 472"/>
        <xdr:cNvCxnSpPr/>
      </xdr:nvCxnSpPr>
      <xdr:spPr>
        <a:xfrm>
          <a:off x="6972300" y="16423660"/>
          <a:ext cx="889000" cy="4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148413</xdr:rowOff>
    </xdr:from>
    <xdr:to>
      <xdr:col>15</xdr:col>
      <xdr:colOff>231775</xdr:colOff>
      <xdr:row>96</xdr:row>
      <xdr:rowOff>78563</xdr:rowOff>
    </xdr:to>
    <xdr:sp macro="" textlink="">
      <xdr:nvSpPr>
        <xdr:cNvPr id="483" name="円/楕円 482"/>
        <xdr:cNvSpPr/>
      </xdr:nvSpPr>
      <xdr:spPr>
        <a:xfrm>
          <a:off x="10426700" y="164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171290</xdr:rowOff>
    </xdr:from>
    <xdr:ext cx="534377" cy="259045"/>
    <xdr:sp macro="" textlink="">
      <xdr:nvSpPr>
        <xdr:cNvPr id="484" name="土木費該当値テキスト"/>
        <xdr:cNvSpPr txBox="1"/>
      </xdr:nvSpPr>
      <xdr:spPr>
        <a:xfrm>
          <a:off x="10528300" y="1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37885</xdr:rowOff>
    </xdr:from>
    <xdr:to>
      <xdr:col>14</xdr:col>
      <xdr:colOff>79375</xdr:colOff>
      <xdr:row>96</xdr:row>
      <xdr:rowOff>139485</xdr:rowOff>
    </xdr:to>
    <xdr:sp macro="" textlink="">
      <xdr:nvSpPr>
        <xdr:cNvPr id="485" name="円/楕円 484"/>
        <xdr:cNvSpPr/>
      </xdr:nvSpPr>
      <xdr:spPr>
        <a:xfrm>
          <a:off x="9588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156012</xdr:rowOff>
    </xdr:from>
    <xdr:ext cx="534377" cy="259045"/>
    <xdr:sp macro="" textlink="">
      <xdr:nvSpPr>
        <xdr:cNvPr id="486" name="テキスト ボックス 485"/>
        <xdr:cNvSpPr txBox="1"/>
      </xdr:nvSpPr>
      <xdr:spPr>
        <a:xfrm>
          <a:off x="9372111" y="162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111361</xdr:rowOff>
    </xdr:from>
    <xdr:to>
      <xdr:col>12</xdr:col>
      <xdr:colOff>561975</xdr:colOff>
      <xdr:row>96</xdr:row>
      <xdr:rowOff>41511</xdr:rowOff>
    </xdr:to>
    <xdr:sp macro="" textlink="">
      <xdr:nvSpPr>
        <xdr:cNvPr id="487" name="円/楕円 486"/>
        <xdr:cNvSpPr/>
      </xdr:nvSpPr>
      <xdr:spPr>
        <a:xfrm>
          <a:off x="8699500" y="163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58038</xdr:rowOff>
    </xdr:from>
    <xdr:ext cx="534377" cy="259045"/>
    <xdr:sp macro="" textlink="">
      <xdr:nvSpPr>
        <xdr:cNvPr id="488" name="テキスト ボックス 487"/>
        <xdr:cNvSpPr txBox="1"/>
      </xdr:nvSpPr>
      <xdr:spPr>
        <a:xfrm>
          <a:off x="8483111" y="161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126161</xdr:rowOff>
    </xdr:from>
    <xdr:to>
      <xdr:col>11</xdr:col>
      <xdr:colOff>358775</xdr:colOff>
      <xdr:row>96</xdr:row>
      <xdr:rowOff>56311</xdr:rowOff>
    </xdr:to>
    <xdr:sp macro="" textlink="">
      <xdr:nvSpPr>
        <xdr:cNvPr id="489" name="円/楕円 488"/>
        <xdr:cNvSpPr/>
      </xdr:nvSpPr>
      <xdr:spPr>
        <a:xfrm>
          <a:off x="7810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72838</xdr:rowOff>
    </xdr:from>
    <xdr:ext cx="534377" cy="259045"/>
    <xdr:sp macro="" textlink="">
      <xdr:nvSpPr>
        <xdr:cNvPr id="490" name="テキスト ボックス 489"/>
        <xdr:cNvSpPr txBox="1"/>
      </xdr:nvSpPr>
      <xdr:spPr>
        <a:xfrm>
          <a:off x="7594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85110</xdr:rowOff>
    </xdr:from>
    <xdr:to>
      <xdr:col>10</xdr:col>
      <xdr:colOff>155575</xdr:colOff>
      <xdr:row>96</xdr:row>
      <xdr:rowOff>15260</xdr:rowOff>
    </xdr:to>
    <xdr:sp macro="" textlink="">
      <xdr:nvSpPr>
        <xdr:cNvPr id="491" name="円/楕円 490"/>
        <xdr:cNvSpPr/>
      </xdr:nvSpPr>
      <xdr:spPr>
        <a:xfrm>
          <a:off x="6921500" y="1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31787</xdr:rowOff>
    </xdr:from>
    <xdr:ext cx="534377" cy="259045"/>
    <xdr:sp macro="" textlink="">
      <xdr:nvSpPr>
        <xdr:cNvPr id="492" name="テキスト ボックス 491"/>
        <xdr:cNvSpPr txBox="1"/>
      </xdr:nvSpPr>
      <xdr:spPr>
        <a:xfrm>
          <a:off x="6705111" y="1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161188</xdr:rowOff>
    </xdr:from>
    <xdr:to>
      <xdr:col>23</xdr:col>
      <xdr:colOff>517525</xdr:colOff>
      <xdr:row>36</xdr:row>
      <xdr:rowOff>75888</xdr:rowOff>
    </xdr:to>
    <xdr:cxnSp macro="">
      <xdr:nvCxnSpPr>
        <xdr:cNvPr id="524" name="直線コネクタ 523"/>
        <xdr:cNvCxnSpPr/>
      </xdr:nvCxnSpPr>
      <xdr:spPr>
        <a:xfrm flipV="1">
          <a:off x="15481300" y="5819038"/>
          <a:ext cx="838200" cy="4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88951</xdr:rowOff>
    </xdr:from>
    <xdr:to>
      <xdr:col>22</xdr:col>
      <xdr:colOff>365125</xdr:colOff>
      <xdr:row>36</xdr:row>
      <xdr:rowOff>75888</xdr:rowOff>
    </xdr:to>
    <xdr:cxnSp macro="">
      <xdr:nvCxnSpPr>
        <xdr:cNvPr id="527" name="直線コネクタ 526"/>
        <xdr:cNvCxnSpPr/>
      </xdr:nvCxnSpPr>
      <xdr:spPr>
        <a:xfrm>
          <a:off x="14592300" y="6089701"/>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88951</xdr:rowOff>
    </xdr:from>
    <xdr:to>
      <xdr:col>21</xdr:col>
      <xdr:colOff>161925</xdr:colOff>
      <xdr:row>36</xdr:row>
      <xdr:rowOff>129837</xdr:rowOff>
    </xdr:to>
    <xdr:cxnSp macro="">
      <xdr:nvCxnSpPr>
        <xdr:cNvPr id="530" name="直線コネクタ 529"/>
        <xdr:cNvCxnSpPr/>
      </xdr:nvCxnSpPr>
      <xdr:spPr>
        <a:xfrm flipV="1">
          <a:off x="13703300" y="6089701"/>
          <a:ext cx="889000" cy="2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15603</xdr:rowOff>
    </xdr:from>
    <xdr:to>
      <xdr:col>19</xdr:col>
      <xdr:colOff>644525</xdr:colOff>
      <xdr:row>36</xdr:row>
      <xdr:rowOff>129837</xdr:rowOff>
    </xdr:to>
    <xdr:cxnSp macro="">
      <xdr:nvCxnSpPr>
        <xdr:cNvPr id="533" name="直線コネクタ 532"/>
        <xdr:cNvCxnSpPr/>
      </xdr:nvCxnSpPr>
      <xdr:spPr>
        <a:xfrm>
          <a:off x="12814300" y="6187803"/>
          <a:ext cx="889000" cy="1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110388</xdr:rowOff>
    </xdr:from>
    <xdr:to>
      <xdr:col>23</xdr:col>
      <xdr:colOff>568325</xdr:colOff>
      <xdr:row>34</xdr:row>
      <xdr:rowOff>40538</xdr:rowOff>
    </xdr:to>
    <xdr:sp macro="" textlink="">
      <xdr:nvSpPr>
        <xdr:cNvPr id="543" name="円/楕円 542"/>
        <xdr:cNvSpPr/>
      </xdr:nvSpPr>
      <xdr:spPr>
        <a:xfrm>
          <a:off x="16268700" y="57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133265</xdr:rowOff>
    </xdr:from>
    <xdr:ext cx="534377" cy="259045"/>
    <xdr:sp macro="" textlink="">
      <xdr:nvSpPr>
        <xdr:cNvPr id="544" name="消防費該当値テキスト"/>
        <xdr:cNvSpPr txBox="1"/>
      </xdr:nvSpPr>
      <xdr:spPr>
        <a:xfrm>
          <a:off x="16370300" y="56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25088</xdr:rowOff>
    </xdr:from>
    <xdr:to>
      <xdr:col>22</xdr:col>
      <xdr:colOff>415925</xdr:colOff>
      <xdr:row>36</xdr:row>
      <xdr:rowOff>126688</xdr:rowOff>
    </xdr:to>
    <xdr:sp macro="" textlink="">
      <xdr:nvSpPr>
        <xdr:cNvPr id="545" name="円/楕円 544"/>
        <xdr:cNvSpPr/>
      </xdr:nvSpPr>
      <xdr:spPr>
        <a:xfrm>
          <a:off x="15430500" y="61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143215</xdr:rowOff>
    </xdr:from>
    <xdr:ext cx="534377" cy="259045"/>
    <xdr:sp macro="" textlink="">
      <xdr:nvSpPr>
        <xdr:cNvPr id="546" name="テキスト ボックス 545"/>
        <xdr:cNvSpPr txBox="1"/>
      </xdr:nvSpPr>
      <xdr:spPr>
        <a:xfrm>
          <a:off x="15214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38151</xdr:rowOff>
    </xdr:from>
    <xdr:to>
      <xdr:col>21</xdr:col>
      <xdr:colOff>212725</xdr:colOff>
      <xdr:row>35</xdr:row>
      <xdr:rowOff>139751</xdr:rowOff>
    </xdr:to>
    <xdr:sp macro="" textlink="">
      <xdr:nvSpPr>
        <xdr:cNvPr id="547" name="円/楕円 546"/>
        <xdr:cNvSpPr/>
      </xdr:nvSpPr>
      <xdr:spPr>
        <a:xfrm>
          <a:off x="14541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156278</xdr:rowOff>
    </xdr:from>
    <xdr:ext cx="534377" cy="259045"/>
    <xdr:sp macro="" textlink="">
      <xdr:nvSpPr>
        <xdr:cNvPr id="548" name="テキスト ボックス 547"/>
        <xdr:cNvSpPr txBox="1"/>
      </xdr:nvSpPr>
      <xdr:spPr>
        <a:xfrm>
          <a:off x="14325111" y="58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79037</xdr:rowOff>
    </xdr:from>
    <xdr:to>
      <xdr:col>20</xdr:col>
      <xdr:colOff>9525</xdr:colOff>
      <xdr:row>37</xdr:row>
      <xdr:rowOff>9187</xdr:rowOff>
    </xdr:to>
    <xdr:sp macro="" textlink="">
      <xdr:nvSpPr>
        <xdr:cNvPr id="549" name="円/楕円 548"/>
        <xdr:cNvSpPr/>
      </xdr:nvSpPr>
      <xdr:spPr>
        <a:xfrm>
          <a:off x="13652500" y="62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25714</xdr:rowOff>
    </xdr:from>
    <xdr:ext cx="534377" cy="259045"/>
    <xdr:sp macro="" textlink="">
      <xdr:nvSpPr>
        <xdr:cNvPr id="550" name="テキスト ボックス 549"/>
        <xdr:cNvSpPr txBox="1"/>
      </xdr:nvSpPr>
      <xdr:spPr>
        <a:xfrm>
          <a:off x="13436111" y="6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136253</xdr:rowOff>
    </xdr:from>
    <xdr:to>
      <xdr:col>18</xdr:col>
      <xdr:colOff>492125</xdr:colOff>
      <xdr:row>36</xdr:row>
      <xdr:rowOff>66403</xdr:rowOff>
    </xdr:to>
    <xdr:sp macro="" textlink="">
      <xdr:nvSpPr>
        <xdr:cNvPr id="551" name="円/楕円 550"/>
        <xdr:cNvSpPr/>
      </xdr:nvSpPr>
      <xdr:spPr>
        <a:xfrm>
          <a:off x="12763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82930</xdr:rowOff>
    </xdr:from>
    <xdr:ext cx="534377" cy="259045"/>
    <xdr:sp macro="" textlink="">
      <xdr:nvSpPr>
        <xdr:cNvPr id="552" name="テキスト ボックス 551"/>
        <xdr:cNvSpPr txBox="1"/>
      </xdr:nvSpPr>
      <xdr:spPr>
        <a:xfrm>
          <a:off x="12547111" y="59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39900</xdr:rowOff>
    </xdr:from>
    <xdr:to>
      <xdr:col>23</xdr:col>
      <xdr:colOff>517525</xdr:colOff>
      <xdr:row>55</xdr:row>
      <xdr:rowOff>76867</xdr:rowOff>
    </xdr:to>
    <xdr:cxnSp macro="">
      <xdr:nvCxnSpPr>
        <xdr:cNvPr id="584" name="直線コネクタ 583"/>
        <xdr:cNvCxnSpPr/>
      </xdr:nvCxnSpPr>
      <xdr:spPr>
        <a:xfrm>
          <a:off x="15481300" y="9469650"/>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39900</xdr:rowOff>
    </xdr:from>
    <xdr:to>
      <xdr:col>22</xdr:col>
      <xdr:colOff>365125</xdr:colOff>
      <xdr:row>56</xdr:row>
      <xdr:rowOff>108807</xdr:rowOff>
    </xdr:to>
    <xdr:cxnSp macro="">
      <xdr:nvCxnSpPr>
        <xdr:cNvPr id="587" name="直線コネクタ 586"/>
        <xdr:cNvCxnSpPr/>
      </xdr:nvCxnSpPr>
      <xdr:spPr>
        <a:xfrm flipV="1">
          <a:off x="14592300" y="9469650"/>
          <a:ext cx="88900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108153</xdr:rowOff>
    </xdr:from>
    <xdr:to>
      <xdr:col>21</xdr:col>
      <xdr:colOff>161925</xdr:colOff>
      <xdr:row>56</xdr:row>
      <xdr:rowOff>108807</xdr:rowOff>
    </xdr:to>
    <xdr:cxnSp macro="">
      <xdr:nvCxnSpPr>
        <xdr:cNvPr id="590" name="直線コネクタ 589"/>
        <xdr:cNvCxnSpPr/>
      </xdr:nvCxnSpPr>
      <xdr:spPr>
        <a:xfrm>
          <a:off x="13703300" y="970935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108153</xdr:rowOff>
    </xdr:from>
    <xdr:to>
      <xdr:col>19</xdr:col>
      <xdr:colOff>644525</xdr:colOff>
      <xdr:row>57</xdr:row>
      <xdr:rowOff>91727</xdr:rowOff>
    </xdr:to>
    <xdr:cxnSp macro="">
      <xdr:nvCxnSpPr>
        <xdr:cNvPr id="593" name="直線コネクタ 592"/>
        <xdr:cNvCxnSpPr/>
      </xdr:nvCxnSpPr>
      <xdr:spPr>
        <a:xfrm flipV="1">
          <a:off x="12814300" y="9709353"/>
          <a:ext cx="889000" cy="1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26067</xdr:rowOff>
    </xdr:from>
    <xdr:to>
      <xdr:col>23</xdr:col>
      <xdr:colOff>568325</xdr:colOff>
      <xdr:row>55</xdr:row>
      <xdr:rowOff>127667</xdr:rowOff>
    </xdr:to>
    <xdr:sp macro="" textlink="">
      <xdr:nvSpPr>
        <xdr:cNvPr id="603" name="円/楕円 602"/>
        <xdr:cNvSpPr/>
      </xdr:nvSpPr>
      <xdr:spPr>
        <a:xfrm>
          <a:off x="16268700" y="9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48944</xdr:rowOff>
    </xdr:from>
    <xdr:ext cx="534377" cy="259045"/>
    <xdr:sp macro="" textlink="">
      <xdr:nvSpPr>
        <xdr:cNvPr id="604" name="教育費該当値テキスト"/>
        <xdr:cNvSpPr txBox="1"/>
      </xdr:nvSpPr>
      <xdr:spPr>
        <a:xfrm>
          <a:off x="16370300" y="93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41,674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160550</xdr:rowOff>
    </xdr:from>
    <xdr:to>
      <xdr:col>22</xdr:col>
      <xdr:colOff>415925</xdr:colOff>
      <xdr:row>55</xdr:row>
      <xdr:rowOff>90700</xdr:rowOff>
    </xdr:to>
    <xdr:sp macro="" textlink="">
      <xdr:nvSpPr>
        <xdr:cNvPr id="605" name="円/楕円 604"/>
        <xdr:cNvSpPr/>
      </xdr:nvSpPr>
      <xdr:spPr>
        <a:xfrm>
          <a:off x="15430500" y="9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107227</xdr:rowOff>
    </xdr:from>
    <xdr:ext cx="534377" cy="259045"/>
    <xdr:sp macro="" textlink="">
      <xdr:nvSpPr>
        <xdr:cNvPr id="606" name="テキスト ボックス 605"/>
        <xdr:cNvSpPr txBox="1"/>
      </xdr:nvSpPr>
      <xdr:spPr>
        <a:xfrm>
          <a:off x="15214111" y="91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58007</xdr:rowOff>
    </xdr:from>
    <xdr:to>
      <xdr:col>21</xdr:col>
      <xdr:colOff>212725</xdr:colOff>
      <xdr:row>56</xdr:row>
      <xdr:rowOff>159607</xdr:rowOff>
    </xdr:to>
    <xdr:sp macro="" textlink="">
      <xdr:nvSpPr>
        <xdr:cNvPr id="607" name="円/楕円 606"/>
        <xdr:cNvSpPr/>
      </xdr:nvSpPr>
      <xdr:spPr>
        <a:xfrm>
          <a:off x="14541500" y="9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4684</xdr:rowOff>
    </xdr:from>
    <xdr:ext cx="534377" cy="259045"/>
    <xdr:sp macro="" textlink="">
      <xdr:nvSpPr>
        <xdr:cNvPr id="608" name="テキスト ボックス 607"/>
        <xdr:cNvSpPr txBox="1"/>
      </xdr:nvSpPr>
      <xdr:spPr>
        <a:xfrm>
          <a:off x="14325111" y="94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57353</xdr:rowOff>
    </xdr:from>
    <xdr:to>
      <xdr:col>20</xdr:col>
      <xdr:colOff>9525</xdr:colOff>
      <xdr:row>56</xdr:row>
      <xdr:rowOff>158953</xdr:rowOff>
    </xdr:to>
    <xdr:sp macro="" textlink="">
      <xdr:nvSpPr>
        <xdr:cNvPr id="609" name="円/楕円 608"/>
        <xdr:cNvSpPr/>
      </xdr:nvSpPr>
      <xdr:spPr>
        <a:xfrm>
          <a:off x="13652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4030</xdr:rowOff>
    </xdr:from>
    <xdr:ext cx="534377" cy="259045"/>
    <xdr:sp macro="" textlink="">
      <xdr:nvSpPr>
        <xdr:cNvPr id="610" name="テキスト ボックス 609"/>
        <xdr:cNvSpPr txBox="1"/>
      </xdr:nvSpPr>
      <xdr:spPr>
        <a:xfrm>
          <a:off x="13436111" y="9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40927</xdr:rowOff>
    </xdr:from>
    <xdr:to>
      <xdr:col>18</xdr:col>
      <xdr:colOff>492125</xdr:colOff>
      <xdr:row>57</xdr:row>
      <xdr:rowOff>142527</xdr:rowOff>
    </xdr:to>
    <xdr:sp macro="" textlink="">
      <xdr:nvSpPr>
        <xdr:cNvPr id="611" name="円/楕円 610"/>
        <xdr:cNvSpPr/>
      </xdr:nvSpPr>
      <xdr:spPr>
        <a:xfrm>
          <a:off x="12763500" y="98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133654</xdr:rowOff>
    </xdr:from>
    <xdr:ext cx="534377" cy="259045"/>
    <xdr:sp macro="" textlink="">
      <xdr:nvSpPr>
        <xdr:cNvPr id="612" name="テキスト ボックス 611"/>
        <xdr:cNvSpPr txBox="1"/>
      </xdr:nvSpPr>
      <xdr:spPr>
        <a:xfrm>
          <a:off x="12547111" y="99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67005</xdr:rowOff>
    </xdr:from>
    <xdr:to>
      <xdr:col>23</xdr:col>
      <xdr:colOff>517525</xdr:colOff>
      <xdr:row>77</xdr:row>
      <xdr:rowOff>168047</xdr:rowOff>
    </xdr:to>
    <xdr:cxnSp macro="">
      <xdr:nvCxnSpPr>
        <xdr:cNvPr id="639" name="直線コネクタ 638"/>
        <xdr:cNvCxnSpPr/>
      </xdr:nvCxnSpPr>
      <xdr:spPr>
        <a:xfrm>
          <a:off x="15481300" y="13097205"/>
          <a:ext cx="838200" cy="2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67005</xdr:rowOff>
    </xdr:from>
    <xdr:to>
      <xdr:col>22</xdr:col>
      <xdr:colOff>365125</xdr:colOff>
      <xdr:row>78</xdr:row>
      <xdr:rowOff>57404</xdr:rowOff>
    </xdr:to>
    <xdr:cxnSp macro="">
      <xdr:nvCxnSpPr>
        <xdr:cNvPr id="642" name="直線コネクタ 641"/>
        <xdr:cNvCxnSpPr/>
      </xdr:nvCxnSpPr>
      <xdr:spPr>
        <a:xfrm flipV="1">
          <a:off x="14592300" y="13097205"/>
          <a:ext cx="8890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57404</xdr:rowOff>
    </xdr:from>
    <xdr:to>
      <xdr:col>21</xdr:col>
      <xdr:colOff>161925</xdr:colOff>
      <xdr:row>78</xdr:row>
      <xdr:rowOff>67463</xdr:rowOff>
    </xdr:to>
    <xdr:cxnSp macro="">
      <xdr:nvCxnSpPr>
        <xdr:cNvPr id="645" name="直線コネクタ 644"/>
        <xdr:cNvCxnSpPr/>
      </xdr:nvCxnSpPr>
      <xdr:spPr>
        <a:xfrm flipV="1">
          <a:off x="13703300" y="1343050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4826</xdr:rowOff>
    </xdr:from>
    <xdr:to>
      <xdr:col>19</xdr:col>
      <xdr:colOff>644525</xdr:colOff>
      <xdr:row>78</xdr:row>
      <xdr:rowOff>67463</xdr:rowOff>
    </xdr:to>
    <xdr:cxnSp macro="">
      <xdr:nvCxnSpPr>
        <xdr:cNvPr id="648" name="直線コネクタ 647"/>
        <xdr:cNvCxnSpPr/>
      </xdr:nvCxnSpPr>
      <xdr:spPr>
        <a:xfrm>
          <a:off x="12814300" y="12692126"/>
          <a:ext cx="889000" cy="7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63213</xdr:rowOff>
    </xdr:from>
    <xdr:ext cx="469744" cy="259045"/>
    <xdr:sp macro="" textlink="">
      <xdr:nvSpPr>
        <xdr:cNvPr id="652" name="テキスト ボックス 651"/>
        <xdr:cNvSpPr txBox="1"/>
      </xdr:nvSpPr>
      <xdr:spPr>
        <a:xfrm>
          <a:off x="12579427" y="130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117247</xdr:rowOff>
    </xdr:from>
    <xdr:to>
      <xdr:col>23</xdr:col>
      <xdr:colOff>568325</xdr:colOff>
      <xdr:row>78</xdr:row>
      <xdr:rowOff>47397</xdr:rowOff>
    </xdr:to>
    <xdr:sp macro="" textlink="">
      <xdr:nvSpPr>
        <xdr:cNvPr id="658" name="円/楕円 657"/>
        <xdr:cNvSpPr/>
      </xdr:nvSpPr>
      <xdr:spPr>
        <a:xfrm>
          <a:off x="162687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140124</xdr:rowOff>
    </xdr:from>
    <xdr:ext cx="378565" cy="259045"/>
    <xdr:sp macro="" textlink="">
      <xdr:nvSpPr>
        <xdr:cNvPr id="659" name="災害復旧費該当値テキスト"/>
        <xdr:cNvSpPr txBox="1"/>
      </xdr:nvSpPr>
      <xdr:spPr>
        <a:xfrm>
          <a:off x="16370300" y="1317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16205</xdr:rowOff>
    </xdr:from>
    <xdr:to>
      <xdr:col>22</xdr:col>
      <xdr:colOff>415925</xdr:colOff>
      <xdr:row>76</xdr:row>
      <xdr:rowOff>117805</xdr:rowOff>
    </xdr:to>
    <xdr:sp macro="" textlink="">
      <xdr:nvSpPr>
        <xdr:cNvPr id="660" name="円/楕円 659"/>
        <xdr:cNvSpPr/>
      </xdr:nvSpPr>
      <xdr:spPr>
        <a:xfrm>
          <a:off x="15430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134332</xdr:rowOff>
    </xdr:from>
    <xdr:ext cx="378565" cy="259045"/>
    <xdr:sp macro="" textlink="">
      <xdr:nvSpPr>
        <xdr:cNvPr id="661" name="テキスト ボックス 660"/>
        <xdr:cNvSpPr txBox="1"/>
      </xdr:nvSpPr>
      <xdr:spPr>
        <a:xfrm>
          <a:off x="15292017" y="1282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6604</xdr:rowOff>
    </xdr:from>
    <xdr:to>
      <xdr:col>21</xdr:col>
      <xdr:colOff>212725</xdr:colOff>
      <xdr:row>78</xdr:row>
      <xdr:rowOff>108204</xdr:rowOff>
    </xdr:to>
    <xdr:sp macro="" textlink="">
      <xdr:nvSpPr>
        <xdr:cNvPr id="662" name="円/楕円 661"/>
        <xdr:cNvSpPr/>
      </xdr:nvSpPr>
      <xdr:spPr>
        <a:xfrm>
          <a:off x="14541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99331</xdr:rowOff>
    </xdr:from>
    <xdr:ext cx="378565" cy="259045"/>
    <xdr:sp macro="" textlink="">
      <xdr:nvSpPr>
        <xdr:cNvPr id="663" name="テキスト ボックス 662"/>
        <xdr:cNvSpPr txBox="1"/>
      </xdr:nvSpPr>
      <xdr:spPr>
        <a:xfrm>
          <a:off x="14403017" y="13472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16663</xdr:rowOff>
    </xdr:from>
    <xdr:to>
      <xdr:col>20</xdr:col>
      <xdr:colOff>9525</xdr:colOff>
      <xdr:row>78</xdr:row>
      <xdr:rowOff>118263</xdr:rowOff>
    </xdr:to>
    <xdr:sp macro="" textlink="">
      <xdr:nvSpPr>
        <xdr:cNvPr id="664" name="円/楕円 663"/>
        <xdr:cNvSpPr/>
      </xdr:nvSpPr>
      <xdr:spPr>
        <a:xfrm>
          <a:off x="13652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109390</xdr:rowOff>
    </xdr:from>
    <xdr:ext cx="378565" cy="259045"/>
    <xdr:sp macro="" textlink="">
      <xdr:nvSpPr>
        <xdr:cNvPr id="665" name="テキスト ボックス 664"/>
        <xdr:cNvSpPr txBox="1"/>
      </xdr:nvSpPr>
      <xdr:spPr>
        <a:xfrm>
          <a:off x="13514017" y="1348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125476</xdr:rowOff>
    </xdr:from>
    <xdr:to>
      <xdr:col>18</xdr:col>
      <xdr:colOff>492125</xdr:colOff>
      <xdr:row>74</xdr:row>
      <xdr:rowOff>55626</xdr:rowOff>
    </xdr:to>
    <xdr:sp macro="" textlink="">
      <xdr:nvSpPr>
        <xdr:cNvPr id="666" name="円/楕円 665"/>
        <xdr:cNvSpPr/>
      </xdr:nvSpPr>
      <xdr:spPr>
        <a:xfrm>
          <a:off x="12763500" y="12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72153</xdr:rowOff>
    </xdr:from>
    <xdr:ext cx="469744" cy="259045"/>
    <xdr:sp macro="" textlink="">
      <xdr:nvSpPr>
        <xdr:cNvPr id="667" name="テキスト ボックス 666"/>
        <xdr:cNvSpPr txBox="1"/>
      </xdr:nvSpPr>
      <xdr:spPr>
        <a:xfrm>
          <a:off x="12579427" y="124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71349</xdr:rowOff>
    </xdr:from>
    <xdr:to>
      <xdr:col>23</xdr:col>
      <xdr:colOff>517525</xdr:colOff>
      <xdr:row>96</xdr:row>
      <xdr:rowOff>75445</xdr:rowOff>
    </xdr:to>
    <xdr:cxnSp macro="">
      <xdr:nvCxnSpPr>
        <xdr:cNvPr id="696" name="直線コネクタ 695"/>
        <xdr:cNvCxnSpPr/>
      </xdr:nvCxnSpPr>
      <xdr:spPr>
        <a:xfrm flipV="1">
          <a:off x="15481300" y="16530549"/>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53251</xdr:rowOff>
    </xdr:from>
    <xdr:to>
      <xdr:col>22</xdr:col>
      <xdr:colOff>365125</xdr:colOff>
      <xdr:row>96</xdr:row>
      <xdr:rowOff>75445</xdr:rowOff>
    </xdr:to>
    <xdr:cxnSp macro="">
      <xdr:nvCxnSpPr>
        <xdr:cNvPr id="699" name="直線コネクタ 698"/>
        <xdr:cNvCxnSpPr/>
      </xdr:nvCxnSpPr>
      <xdr:spPr>
        <a:xfrm>
          <a:off x="14592300" y="1651245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37745</xdr:rowOff>
    </xdr:from>
    <xdr:to>
      <xdr:col>21</xdr:col>
      <xdr:colOff>161925</xdr:colOff>
      <xdr:row>96</xdr:row>
      <xdr:rowOff>53251</xdr:rowOff>
    </xdr:to>
    <xdr:cxnSp macro="">
      <xdr:nvCxnSpPr>
        <xdr:cNvPr id="702" name="直線コネクタ 701"/>
        <xdr:cNvCxnSpPr/>
      </xdr:nvCxnSpPr>
      <xdr:spPr>
        <a:xfrm>
          <a:off x="13703300" y="16496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9074</xdr:rowOff>
    </xdr:from>
    <xdr:to>
      <xdr:col>19</xdr:col>
      <xdr:colOff>644525</xdr:colOff>
      <xdr:row>96</xdr:row>
      <xdr:rowOff>37745</xdr:rowOff>
    </xdr:to>
    <xdr:cxnSp macro="">
      <xdr:nvCxnSpPr>
        <xdr:cNvPr id="705" name="直線コネクタ 704"/>
        <xdr:cNvCxnSpPr/>
      </xdr:nvCxnSpPr>
      <xdr:spPr>
        <a:xfrm>
          <a:off x="12814300" y="16468274"/>
          <a:ext cx="8890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20549</xdr:rowOff>
    </xdr:from>
    <xdr:to>
      <xdr:col>23</xdr:col>
      <xdr:colOff>568325</xdr:colOff>
      <xdr:row>96</xdr:row>
      <xdr:rowOff>122149</xdr:rowOff>
    </xdr:to>
    <xdr:sp macro="" textlink="">
      <xdr:nvSpPr>
        <xdr:cNvPr id="715" name="円/楕円 714"/>
        <xdr:cNvSpPr/>
      </xdr:nvSpPr>
      <xdr:spPr>
        <a:xfrm>
          <a:off x="162687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170426</xdr:rowOff>
    </xdr:from>
    <xdr:ext cx="534377" cy="259045"/>
    <xdr:sp macro="" textlink="">
      <xdr:nvSpPr>
        <xdr:cNvPr id="716" name="公債費該当値テキスト"/>
        <xdr:cNvSpPr txBox="1"/>
      </xdr:nvSpPr>
      <xdr:spPr>
        <a:xfrm>
          <a:off x="16370300" y="164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24645</xdr:rowOff>
    </xdr:from>
    <xdr:to>
      <xdr:col>22</xdr:col>
      <xdr:colOff>415925</xdr:colOff>
      <xdr:row>96</xdr:row>
      <xdr:rowOff>126245</xdr:rowOff>
    </xdr:to>
    <xdr:sp macro="" textlink="">
      <xdr:nvSpPr>
        <xdr:cNvPr id="717" name="円/楕円 716"/>
        <xdr:cNvSpPr/>
      </xdr:nvSpPr>
      <xdr:spPr>
        <a:xfrm>
          <a:off x="15430500" y="1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117372</xdr:rowOff>
    </xdr:from>
    <xdr:ext cx="534377" cy="259045"/>
    <xdr:sp macro="" textlink="">
      <xdr:nvSpPr>
        <xdr:cNvPr id="718" name="テキスト ボックス 717"/>
        <xdr:cNvSpPr txBox="1"/>
      </xdr:nvSpPr>
      <xdr:spPr>
        <a:xfrm>
          <a:off x="15214111" y="165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2451</xdr:rowOff>
    </xdr:from>
    <xdr:to>
      <xdr:col>21</xdr:col>
      <xdr:colOff>212725</xdr:colOff>
      <xdr:row>96</xdr:row>
      <xdr:rowOff>104051</xdr:rowOff>
    </xdr:to>
    <xdr:sp macro="" textlink="">
      <xdr:nvSpPr>
        <xdr:cNvPr id="719" name="円/楕円 718"/>
        <xdr:cNvSpPr/>
      </xdr:nvSpPr>
      <xdr:spPr>
        <a:xfrm>
          <a:off x="14541500" y="16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95178</xdr:rowOff>
    </xdr:from>
    <xdr:ext cx="534377" cy="259045"/>
    <xdr:sp macro="" textlink="">
      <xdr:nvSpPr>
        <xdr:cNvPr id="720" name="テキスト ボックス 719"/>
        <xdr:cNvSpPr txBox="1"/>
      </xdr:nvSpPr>
      <xdr:spPr>
        <a:xfrm>
          <a:off x="14325111" y="165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158395</xdr:rowOff>
    </xdr:from>
    <xdr:to>
      <xdr:col>20</xdr:col>
      <xdr:colOff>9525</xdr:colOff>
      <xdr:row>96</xdr:row>
      <xdr:rowOff>88545</xdr:rowOff>
    </xdr:to>
    <xdr:sp macro="" textlink="">
      <xdr:nvSpPr>
        <xdr:cNvPr id="721" name="円/楕円 720"/>
        <xdr:cNvSpPr/>
      </xdr:nvSpPr>
      <xdr:spPr>
        <a:xfrm>
          <a:off x="13652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79672</xdr:rowOff>
    </xdr:from>
    <xdr:ext cx="534377" cy="259045"/>
    <xdr:sp macro="" textlink="">
      <xdr:nvSpPr>
        <xdr:cNvPr id="722" name="テキスト ボックス 721"/>
        <xdr:cNvSpPr txBox="1"/>
      </xdr:nvSpPr>
      <xdr:spPr>
        <a:xfrm>
          <a:off x="13436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129724</xdr:rowOff>
    </xdr:from>
    <xdr:to>
      <xdr:col>18</xdr:col>
      <xdr:colOff>492125</xdr:colOff>
      <xdr:row>96</xdr:row>
      <xdr:rowOff>59874</xdr:rowOff>
    </xdr:to>
    <xdr:sp macro="" textlink="">
      <xdr:nvSpPr>
        <xdr:cNvPr id="723" name="円/楕円 722"/>
        <xdr:cNvSpPr/>
      </xdr:nvSpPr>
      <xdr:spPr>
        <a:xfrm>
          <a:off x="12763500" y="164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51001</xdr:rowOff>
    </xdr:from>
    <xdr:ext cx="534377" cy="259045"/>
    <xdr:sp macro="" textlink="">
      <xdr:nvSpPr>
        <xdr:cNvPr id="724" name="テキスト ボックス 723"/>
        <xdr:cNvSpPr txBox="1"/>
      </xdr:nvSpPr>
      <xdr:spPr>
        <a:xfrm>
          <a:off x="12547111" y="165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消防費が住民一人当たり</a:t>
          </a:r>
          <a:r>
            <a:rPr kumimoji="1" lang="en-US" altLang="ja-JP" sz="1300">
              <a:latin typeface="ＭＳ Ｐゴシック"/>
            </a:rPr>
            <a:t>19,796</a:t>
          </a:r>
          <a:r>
            <a:rPr kumimoji="1" lang="ja-JP" altLang="en-US" sz="1300">
              <a:latin typeface="ＭＳ Ｐゴシック"/>
            </a:rPr>
            <a:t>円で、類似団体平均に比べ</a:t>
          </a:r>
          <a:r>
            <a:rPr kumimoji="1" lang="en-US" altLang="ja-JP" sz="1300">
              <a:latin typeface="ＭＳ Ｐゴシック"/>
            </a:rPr>
            <a:t>6,709</a:t>
          </a:r>
          <a:r>
            <a:rPr kumimoji="1" lang="ja-JP" altLang="en-US" sz="1300">
              <a:latin typeface="ＭＳ Ｐゴシック"/>
            </a:rPr>
            <a:t>円上回っており、前年度決算と比べても</a:t>
          </a:r>
          <a:r>
            <a:rPr kumimoji="1" lang="en-US" altLang="ja-JP" sz="1300">
              <a:latin typeface="ＭＳ Ｐゴシック"/>
            </a:rPr>
            <a:t>6,569</a:t>
          </a:r>
          <a:r>
            <a:rPr kumimoji="1" lang="ja-JP" altLang="en-US" sz="1300">
              <a:latin typeface="ＭＳ Ｐゴシック"/>
            </a:rPr>
            <a:t>円の増となっている。これは、富士市・富士宮市で共同消防指令センターを整備（</a:t>
          </a:r>
          <a:r>
            <a:rPr kumimoji="1" lang="en-US" altLang="ja-JP" sz="1300">
              <a:latin typeface="ＭＳ Ｐゴシック"/>
            </a:rPr>
            <a:t>+1,480</a:t>
          </a:r>
          <a:r>
            <a:rPr kumimoji="1" lang="ja-JP" altLang="en-US" sz="1300">
              <a:latin typeface="ＭＳ Ｐゴシック"/>
            </a:rPr>
            <a:t>百万円）したことによる影響である。教育費についても平成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年度と教育複合施設、小学校建設などの施設整備事業が集中した影響により、類似団体平均と比べて平成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5,231</a:t>
          </a:r>
          <a:r>
            <a:rPr kumimoji="1" lang="ja-JP" altLang="en-US" sz="1300">
              <a:latin typeface="ＭＳ Ｐゴシック"/>
            </a:rPr>
            <a:t>円、平成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3,627</a:t>
          </a:r>
          <a:r>
            <a:rPr kumimoji="1" lang="ja-JP" altLang="en-US" sz="1300">
              <a:latin typeface="ＭＳ Ｐゴシック"/>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年度は市税の減収を見込んだことで、財源不足を補うため、財政調整基金からの繰入れを行ったが、地方消費税交付金の増などにより実質単年度収支は黒字となっている。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今後も、財政の健全性を維持するため、行政経営プランに基づく取組みをはじめ事務事業の見直しにより、引続き歳入の確保と歳出の抑制に努める。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いずれの会計においても実質収支は黒字であるため、健全財政を維持している。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人口減少等による市税収入の確保が困難な状況が続く一方、扶助費や物件費などの経常経費は増加傾向にあることなどから、将来にわたり財政の健全性を維持するため、各会計における事務事業の見直しの徹底や企業誘致・留置など都市の活力・魅力を向上する施策の重点実施などにより、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年度の元利償還金は前年度に比べ</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新規借入する地方債種別について、普通交付税措置のある事業債の優先的な選択などを行っているものの、減税補てん債などの償還終了の影響により、算入公債費が前年度に比べて</a:t>
          </a:r>
          <a:r>
            <a:rPr kumimoji="1" lang="en-US" altLang="ja-JP" sz="1400">
              <a:latin typeface="ＭＳ ゴシック" pitchFamily="49" charset="-128"/>
              <a:ea typeface="ＭＳ ゴシック" pitchFamily="49" charset="-128"/>
            </a:rPr>
            <a:t>669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予定している大規模投資事業の起債により市債残高は増加するため、大規模事業実施年度の総発行額を極力抑制するとともに、市債種別や借入条件などの工夫により、後年度の公債費負担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小学校及び幼保園等施設整備事業に係る新規借入の増により地方債の現在高が</a:t>
          </a:r>
          <a:r>
            <a:rPr kumimoji="1" lang="en-US" altLang="ja-JP" sz="1300">
              <a:latin typeface="ＭＳ ゴシック" pitchFamily="49" charset="-128"/>
              <a:ea typeface="ＭＳ ゴシック" pitchFamily="49" charset="-128"/>
            </a:rPr>
            <a:t>2,230</a:t>
          </a:r>
          <a:r>
            <a:rPr kumimoji="1" lang="ja-JP" altLang="en-US" sz="1300">
              <a:latin typeface="ＭＳ ゴシック" pitchFamily="49" charset="-128"/>
              <a:ea typeface="ＭＳ ゴシック" pitchFamily="49" charset="-128"/>
            </a:rPr>
            <a:t>百万円増加したが、公共下水道事業における公営企業債等繰入見込額が</a:t>
          </a:r>
          <a:r>
            <a:rPr kumimoji="1" lang="ja-JP" altLang="ja-JP" sz="1300">
              <a:solidFill>
                <a:schemeClr val="dk1"/>
              </a:solidFill>
              <a:effectLst/>
              <a:latin typeface="+mn-lt"/>
              <a:ea typeface="+mn-ea"/>
              <a:cs typeface="+mn-cs"/>
            </a:rPr>
            <a:t>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latin typeface="ＭＳ ゴシック" pitchFamily="49" charset="-128"/>
              <a:ea typeface="ＭＳ ゴシック" pitchFamily="49" charset="-128"/>
            </a:rPr>
            <a:t>の減により、将来負担額は前年度に比べ</a:t>
          </a:r>
          <a:r>
            <a:rPr kumimoji="1" lang="en-US" altLang="ja-JP" sz="1300">
              <a:latin typeface="ＭＳ ゴシック" pitchFamily="49" charset="-128"/>
              <a:ea typeface="ＭＳ ゴシック" pitchFamily="49" charset="-128"/>
            </a:rPr>
            <a:t>803</a:t>
          </a:r>
          <a:r>
            <a:rPr kumimoji="1" lang="ja-JP" altLang="en-US" sz="1300">
              <a:latin typeface="ＭＳ ゴシック" pitchFamily="49" charset="-128"/>
              <a:ea typeface="ＭＳ ゴシック" pitchFamily="49" charset="-128"/>
            </a:rPr>
            <a:t>百万円減少した。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しかし、都市計画税充当可能額等の減により充当可能特定歳入の減少（前年度対比▲</a:t>
          </a:r>
          <a:r>
            <a:rPr kumimoji="1" lang="en-US" altLang="ja-JP" sz="1300">
              <a:latin typeface="ＭＳ ゴシック" pitchFamily="49" charset="-128"/>
              <a:ea typeface="ＭＳ ゴシック" pitchFamily="49" charset="-128"/>
            </a:rPr>
            <a:t>1,923</a:t>
          </a:r>
          <a:r>
            <a:rPr kumimoji="1" lang="ja-JP" altLang="en-US" sz="1300">
              <a:latin typeface="ＭＳ ゴシック" pitchFamily="49" charset="-128"/>
              <a:ea typeface="ＭＳ ゴシック" pitchFamily="49" charset="-128"/>
            </a:rPr>
            <a:t>百万円）及び基準財政需要額算入見込額の減少（前年度対比▲</a:t>
          </a:r>
          <a:r>
            <a:rPr kumimoji="1" lang="en-US" altLang="ja-JP" sz="1300">
              <a:latin typeface="ＭＳ ゴシック" pitchFamily="49" charset="-128"/>
              <a:ea typeface="ＭＳ ゴシック" pitchFamily="49" charset="-128"/>
            </a:rPr>
            <a:t>1,440</a:t>
          </a:r>
          <a:r>
            <a:rPr kumimoji="1" lang="ja-JP" altLang="en-US" sz="1300">
              <a:latin typeface="ＭＳ ゴシック" pitchFamily="49" charset="-128"/>
              <a:ea typeface="ＭＳ ゴシック" pitchFamily="49" charset="-128"/>
            </a:rPr>
            <a:t>百万円）が、将来負担額の減少を上回ったことにより、将来負担比率の分子は前年度に比べて</a:t>
          </a:r>
          <a:r>
            <a:rPr kumimoji="1" lang="en-US" altLang="ja-JP" sz="1300">
              <a:latin typeface="ＭＳ ゴシック" pitchFamily="49" charset="-128"/>
              <a:ea typeface="ＭＳ ゴシック" pitchFamily="49" charset="-128"/>
            </a:rPr>
            <a:t>2,094</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今後、市税等の減収に伴う市債発行や基金取崩しなどにより、将来負担比率の分子は増加が見込まれるため、地方債残高とともに、将来計画を見据えた計画的な基金管理等に努める。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256,731
252,245
244.95
91,076,726
87,898,308
2,953,746
49,426,410
76,566,379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91076726</v>
      </c>
      <c r="BO4" s="379"/>
      <c r="BP4" s="379"/>
      <c r="BQ4" s="379"/>
      <c r="BR4" s="379"/>
      <c r="BS4" s="379"/>
      <c r="BT4" s="379"/>
      <c r="BU4" s="380"/>
      <c r="BV4" s="378">
        <v>88699054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87898308</v>
      </c>
      <c r="BO5" s="416"/>
      <c r="BP5" s="416"/>
      <c r="BQ5" s="416"/>
      <c r="BR5" s="416"/>
      <c r="BS5" s="416"/>
      <c r="BT5" s="416"/>
      <c r="BU5" s="417"/>
      <c r="BV5" s="415">
        <v>85606674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81.099999999999994</v>
      </c>
      <c r="CU5" s="413"/>
      <c r="CV5" s="413"/>
      <c r="CW5" s="413"/>
      <c r="CX5" s="413"/>
      <c r="CY5" s="413"/>
      <c r="CZ5" s="413"/>
      <c r="DA5" s="414"/>
      <c r="DB5" s="412">
        <v>80.5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3178418</v>
      </c>
      <c r="BO6" s="416"/>
      <c r="BP6" s="416"/>
      <c r="BQ6" s="416"/>
      <c r="BR6" s="416"/>
      <c r="BS6" s="416"/>
      <c r="BT6" s="416"/>
      <c r="BU6" s="417"/>
      <c r="BV6" s="415">
        <v>3092380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82.3</v>
      </c>
      <c r="CU6" s="453"/>
      <c r="CV6" s="453"/>
      <c r="CW6" s="453"/>
      <c r="CX6" s="453"/>
      <c r="CY6" s="453"/>
      <c r="CZ6" s="453"/>
      <c r="DA6" s="454"/>
      <c r="DB6" s="452">
        <v>82.8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224672</v>
      </c>
      <c r="BO7" s="416"/>
      <c r="BP7" s="416"/>
      <c r="BQ7" s="416"/>
      <c r="BR7" s="416"/>
      <c r="BS7" s="416"/>
      <c r="BT7" s="416"/>
      <c r="BU7" s="417"/>
      <c r="BV7" s="415">
        <v>123175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49426410</v>
      </c>
      <c r="CU7" s="416"/>
      <c r="CV7" s="416"/>
      <c r="CW7" s="416"/>
      <c r="CX7" s="416"/>
      <c r="CY7" s="416"/>
      <c r="CZ7" s="416"/>
      <c r="DA7" s="417"/>
      <c r="DB7" s="415">
        <v>49356126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2953746</v>
      </c>
      <c r="BO8" s="416"/>
      <c r="BP8" s="416"/>
      <c r="BQ8" s="416"/>
      <c r="BR8" s="416"/>
      <c r="BS8" s="416"/>
      <c r="BT8" s="416"/>
      <c r="BU8" s="417"/>
      <c r="BV8" s="415">
        <v>2969205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0.99</v>
      </c>
      <c r="CU8" s="456"/>
      <c r="CV8" s="456"/>
      <c r="CW8" s="456"/>
      <c r="CX8" s="456"/>
      <c r="CY8" s="456"/>
      <c r="CZ8" s="456"/>
      <c r="DA8" s="457"/>
      <c r="DB8" s="455">
        <v>0.99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248399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-15459</v>
      </c>
      <c r="BO9" s="416"/>
      <c r="BP9" s="416"/>
      <c r="BQ9" s="416"/>
      <c r="BR9" s="416"/>
      <c r="BS9" s="416"/>
      <c r="BT9" s="416"/>
      <c r="BU9" s="417"/>
      <c r="BV9" s="415">
        <v>734488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254027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604412</v>
      </c>
      <c r="BO10" s="416"/>
      <c r="BP10" s="416"/>
      <c r="BQ10" s="416"/>
      <c r="BR10" s="416"/>
      <c r="BS10" s="416"/>
      <c r="BT10" s="416"/>
      <c r="BU10" s="417"/>
      <c r="BV10" s="415">
        <v>2941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105663</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256731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v>158000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252245</v>
      </c>
      <c r="S13" s="497"/>
      <c r="T13" s="497"/>
      <c r="U13" s="497"/>
      <c r="V13" s="498"/>
      <c r="W13" s="431" t="s">
        <v>121</v>
      </c>
      <c r="X13" s="432"/>
      <c r="Y13" s="432"/>
      <c r="Z13" s="432"/>
      <c r="AA13" s="432"/>
      <c r="AB13" s="422"/>
      <c r="AC13" s="466">
        <v>2634</v>
      </c>
      <c r="AD13" s="467"/>
      <c r="AE13" s="467"/>
      <c r="AF13" s="467"/>
      <c r="AG13" s="506"/>
      <c r="AH13" s="466">
        <v>3308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494616</v>
      </c>
      <c r="BO13" s="416"/>
      <c r="BP13" s="416"/>
      <c r="BQ13" s="416"/>
      <c r="BR13" s="416"/>
      <c r="BS13" s="416"/>
      <c r="BT13" s="416"/>
      <c r="BU13" s="417"/>
      <c r="BV13" s="415">
        <v>579429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2.9</v>
      </c>
      <c r="CU13" s="413"/>
      <c r="CV13" s="413"/>
      <c r="CW13" s="413"/>
      <c r="CX13" s="413"/>
      <c r="CY13" s="413"/>
      <c r="CZ13" s="413"/>
      <c r="DA13" s="414"/>
      <c r="DB13" s="412">
        <v>3.8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257697</v>
      </c>
      <c r="S14" s="497"/>
      <c r="T14" s="497"/>
      <c r="U14" s="497"/>
      <c r="V14" s="498"/>
      <c r="W14" s="405"/>
      <c r="X14" s="406"/>
      <c r="Y14" s="406"/>
      <c r="Z14" s="406"/>
      <c r="AA14" s="406"/>
      <c r="AB14" s="395"/>
      <c r="AC14" s="499">
        <v>2.2000000000000002</v>
      </c>
      <c r="AD14" s="500"/>
      <c r="AE14" s="500"/>
      <c r="AF14" s="500"/>
      <c r="AG14" s="501"/>
      <c r="AH14" s="499">
        <v>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64.2</v>
      </c>
      <c r="CU14" s="511"/>
      <c r="CV14" s="511"/>
      <c r="CW14" s="511"/>
      <c r="CX14" s="511"/>
      <c r="CY14" s="511"/>
      <c r="CZ14" s="511"/>
      <c r="DA14" s="512"/>
      <c r="DB14" s="510">
        <v>60.2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253283</v>
      </c>
      <c r="S15" s="497"/>
      <c r="T15" s="497"/>
      <c r="U15" s="497"/>
      <c r="V15" s="498"/>
      <c r="W15" s="431" t="s">
        <v>128</v>
      </c>
      <c r="X15" s="432"/>
      <c r="Y15" s="432"/>
      <c r="Z15" s="432"/>
      <c r="AA15" s="432"/>
      <c r="AB15" s="422"/>
      <c r="AC15" s="466">
        <v>49318</v>
      </c>
      <c r="AD15" s="467"/>
      <c r="AE15" s="467"/>
      <c r="AF15" s="467"/>
      <c r="AG15" s="506"/>
      <c r="AH15" s="466">
        <v>53183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37136150</v>
      </c>
      <c r="BO15" s="379"/>
      <c r="BP15" s="379"/>
      <c r="BQ15" s="379"/>
      <c r="BR15" s="379"/>
      <c r="BS15" s="379"/>
      <c r="BT15" s="379"/>
      <c r="BU15" s="380"/>
      <c r="BV15" s="378">
        <v>36194793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40.4</v>
      </c>
      <c r="AD16" s="500"/>
      <c r="AE16" s="500"/>
      <c r="AF16" s="500"/>
      <c r="AG16" s="501"/>
      <c r="AH16" s="499">
        <v>41.1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37391169</v>
      </c>
      <c r="BO16" s="416"/>
      <c r="BP16" s="416"/>
      <c r="BQ16" s="416"/>
      <c r="BR16" s="416"/>
      <c r="BS16" s="416"/>
      <c r="BT16" s="416"/>
      <c r="BU16" s="417"/>
      <c r="BV16" s="415">
        <v>36509430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70155</v>
      </c>
      <c r="AD17" s="467"/>
      <c r="AE17" s="467"/>
      <c r="AF17" s="467"/>
      <c r="AG17" s="506"/>
      <c r="AH17" s="466">
        <v>71859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47673029</v>
      </c>
      <c r="BO17" s="416"/>
      <c r="BP17" s="416"/>
      <c r="BQ17" s="416"/>
      <c r="BR17" s="416"/>
      <c r="BS17" s="416"/>
      <c r="BT17" s="416"/>
      <c r="BU17" s="417"/>
      <c r="BV17" s="415">
        <v>46922998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244.95</v>
      </c>
      <c r="M18" s="528"/>
      <c r="N18" s="528"/>
      <c r="O18" s="528"/>
      <c r="P18" s="528"/>
      <c r="Q18" s="528"/>
      <c r="R18" s="529"/>
      <c r="S18" s="529"/>
      <c r="T18" s="529"/>
      <c r="U18" s="529"/>
      <c r="V18" s="530"/>
      <c r="W18" s="433"/>
      <c r="X18" s="434"/>
      <c r="Y18" s="434"/>
      <c r="Z18" s="434"/>
      <c r="AA18" s="434"/>
      <c r="AB18" s="425"/>
      <c r="AC18" s="531">
        <v>57.5</v>
      </c>
      <c r="AD18" s="532"/>
      <c r="AE18" s="532"/>
      <c r="AF18" s="532"/>
      <c r="AG18" s="533"/>
      <c r="AH18" s="531">
        <v>55.6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41316917</v>
      </c>
      <c r="BO18" s="416"/>
      <c r="BP18" s="416"/>
      <c r="BQ18" s="416"/>
      <c r="BR18" s="416"/>
      <c r="BS18" s="416"/>
      <c r="BT18" s="416"/>
      <c r="BU18" s="417"/>
      <c r="BV18" s="415">
        <v>40539943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59077793</v>
      </c>
      <c r="BO19" s="416"/>
      <c r="BP19" s="416"/>
      <c r="BQ19" s="416"/>
      <c r="BR19" s="416"/>
      <c r="BS19" s="416"/>
      <c r="BT19" s="416"/>
      <c r="BU19" s="417"/>
      <c r="BV19" s="415">
        <v>57487854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92581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76566379</v>
      </c>
      <c r="BO23" s="416"/>
      <c r="BP23" s="416"/>
      <c r="BQ23" s="416"/>
      <c r="BR23" s="416"/>
      <c r="BS23" s="416"/>
      <c r="BT23" s="416"/>
      <c r="BU23" s="417"/>
      <c r="BV23" s="415">
        <v>74335854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9900</v>
      </c>
      <c r="R24" s="467"/>
      <c r="S24" s="467"/>
      <c r="T24" s="467"/>
      <c r="U24" s="467"/>
      <c r="V24" s="506"/>
      <c r="W24" s="561"/>
      <c r="X24" s="549"/>
      <c r="Y24" s="550"/>
      <c r="Z24" s="465" t="s">
        <v>151</v>
      </c>
      <c r="AA24" s="445"/>
      <c r="AB24" s="445"/>
      <c r="AC24" s="445"/>
      <c r="AD24" s="445"/>
      <c r="AE24" s="445"/>
      <c r="AF24" s="445"/>
      <c r="AG24" s="446"/>
      <c r="AH24" s="466">
        <v>1616</v>
      </c>
      <c r="AI24" s="467"/>
      <c r="AJ24" s="467"/>
      <c r="AK24" s="467"/>
      <c r="AL24" s="506"/>
      <c r="AM24" s="466">
        <v>5111408</v>
      </c>
      <c r="AN24" s="467"/>
      <c r="AO24" s="467"/>
      <c r="AP24" s="467"/>
      <c r="AQ24" s="467"/>
      <c r="AR24" s="506"/>
      <c r="AS24" s="466">
        <v>3163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33089142</v>
      </c>
      <c r="BO24" s="416"/>
      <c r="BP24" s="416"/>
      <c r="BQ24" s="416"/>
      <c r="BR24" s="416"/>
      <c r="BS24" s="416"/>
      <c r="BT24" s="416"/>
      <c r="BU24" s="417"/>
      <c r="BV24" s="415">
        <v>31510024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8000</v>
      </c>
      <c r="R25" s="467"/>
      <c r="S25" s="467"/>
      <c r="T25" s="467"/>
      <c r="U25" s="467"/>
      <c r="V25" s="506"/>
      <c r="W25" s="561"/>
      <c r="X25" s="549"/>
      <c r="Y25" s="550"/>
      <c r="Z25" s="465" t="s">
        <v>154</v>
      </c>
      <c r="AA25" s="445"/>
      <c r="AB25" s="445"/>
      <c r="AC25" s="445"/>
      <c r="AD25" s="445"/>
      <c r="AE25" s="445"/>
      <c r="AF25" s="445"/>
      <c r="AG25" s="446"/>
      <c r="AH25" s="466">
        <v>310</v>
      </c>
      <c r="AI25" s="467"/>
      <c r="AJ25" s="467"/>
      <c r="AK25" s="467"/>
      <c r="AL25" s="506"/>
      <c r="AM25" s="466">
        <v>934030</v>
      </c>
      <c r="AN25" s="467"/>
      <c r="AO25" s="467"/>
      <c r="AP25" s="467"/>
      <c r="AQ25" s="467"/>
      <c r="AR25" s="506"/>
      <c r="AS25" s="466">
        <v>3013</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11310339</v>
      </c>
      <c r="BO25" s="379"/>
      <c r="BP25" s="379"/>
      <c r="BQ25" s="379"/>
      <c r="BR25" s="379"/>
      <c r="BS25" s="379"/>
      <c r="BT25" s="379"/>
      <c r="BU25" s="380"/>
      <c r="BV25" s="378">
        <v>16268346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7420</v>
      </c>
      <c r="R26" s="467"/>
      <c r="S26" s="467"/>
      <c r="T26" s="467"/>
      <c r="U26" s="467"/>
      <c r="V26" s="506"/>
      <c r="W26" s="561"/>
      <c r="X26" s="549"/>
      <c r="Y26" s="550"/>
      <c r="Z26" s="465" t="s">
        <v>157</v>
      </c>
      <c r="AA26" s="571"/>
      <c r="AB26" s="571"/>
      <c r="AC26" s="571"/>
      <c r="AD26" s="571"/>
      <c r="AE26" s="571"/>
      <c r="AF26" s="571"/>
      <c r="AG26" s="572"/>
      <c r="AH26" s="466">
        <v>149</v>
      </c>
      <c r="AI26" s="467"/>
      <c r="AJ26" s="467"/>
      <c r="AK26" s="467"/>
      <c r="AL26" s="506"/>
      <c r="AM26" s="466">
        <v>495872</v>
      </c>
      <c r="AN26" s="467"/>
      <c r="AO26" s="467"/>
      <c r="AP26" s="467"/>
      <c r="AQ26" s="467"/>
      <c r="AR26" s="506"/>
      <c r="AS26" s="466">
        <v>3328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6530</v>
      </c>
      <c r="R27" s="467"/>
      <c r="S27" s="467"/>
      <c r="T27" s="467"/>
      <c r="U27" s="467"/>
      <c r="V27" s="506"/>
      <c r="W27" s="561"/>
      <c r="X27" s="549"/>
      <c r="Y27" s="550"/>
      <c r="Z27" s="465" t="s">
        <v>160</v>
      </c>
      <c r="AA27" s="445"/>
      <c r="AB27" s="445"/>
      <c r="AC27" s="445"/>
      <c r="AD27" s="445"/>
      <c r="AE27" s="445"/>
      <c r="AF27" s="445"/>
      <c r="AG27" s="446"/>
      <c r="AH27" s="466">
        <v>123</v>
      </c>
      <c r="AI27" s="467"/>
      <c r="AJ27" s="467"/>
      <c r="AK27" s="467"/>
      <c r="AL27" s="506"/>
      <c r="AM27" s="466">
        <v>440949</v>
      </c>
      <c r="AN27" s="467"/>
      <c r="AO27" s="467"/>
      <c r="AP27" s="467"/>
      <c r="AQ27" s="467"/>
      <c r="AR27" s="506"/>
      <c r="AS27" s="466">
        <v>3585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5940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4318787</v>
      </c>
      <c r="BO28" s="379"/>
      <c r="BP28" s="379"/>
      <c r="BQ28" s="379"/>
      <c r="BR28" s="379"/>
      <c r="BS28" s="379"/>
      <c r="BT28" s="379"/>
      <c r="BU28" s="380"/>
      <c r="BV28" s="378">
        <v>3914375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30</v>
      </c>
      <c r="M29" s="467"/>
      <c r="N29" s="467"/>
      <c r="O29" s="467"/>
      <c r="P29" s="506"/>
      <c r="Q29" s="466">
        <v>5240</v>
      </c>
      <c r="R29" s="467"/>
      <c r="S29" s="467"/>
      <c r="T29" s="467"/>
      <c r="U29" s="467"/>
      <c r="V29" s="506"/>
      <c r="W29" s="562"/>
      <c r="X29" s="563"/>
      <c r="Y29" s="564"/>
      <c r="Z29" s="465" t="s">
        <v>167</v>
      </c>
      <c r="AA29" s="445"/>
      <c r="AB29" s="445"/>
      <c r="AC29" s="445"/>
      <c r="AD29" s="445"/>
      <c r="AE29" s="445"/>
      <c r="AF29" s="445"/>
      <c r="AG29" s="446"/>
      <c r="AH29" s="466">
        <v>1739</v>
      </c>
      <c r="AI29" s="467"/>
      <c r="AJ29" s="467"/>
      <c r="AK29" s="467"/>
      <c r="AL29" s="506"/>
      <c r="AM29" s="466">
        <v>5552357</v>
      </c>
      <c r="AN29" s="467"/>
      <c r="AO29" s="467"/>
      <c r="AP29" s="467"/>
      <c r="AQ29" s="467"/>
      <c r="AR29" s="506"/>
      <c r="AS29" s="466">
        <v>3193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4719942</v>
      </c>
      <c r="BO30" s="585"/>
      <c r="BP30" s="585"/>
      <c r="BQ30" s="585"/>
      <c r="BR30" s="585"/>
      <c r="BS30" s="585"/>
      <c r="BT30" s="585"/>
      <c r="BU30" s="586"/>
      <c r="BV30" s="584">
        <v>4988191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岳南排水路管理組合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（財）富士市勤労者福祉サービスセンター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新富士駅南地区土地区画整理事業特別会計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公共下水道事業会計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共立蒲原総合病院組合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（財）富士市文化振興財団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第二東名ＩＣ周辺地区土地区画整理事業特別会計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IF('各会計、関係団体の財政状況及び健全化判断比率'!B34="","",'各会計、関係団体の財政状況及び健全化判断比率'!B34)</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静岡県後期高齢者医療広域連合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（財）富士市振興公社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公共用地先行取得事業特別会計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静岡県後期高齢者医療広域連合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富士市土地開発公社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静岡地方税滞納整理機構</v>
      </c>
      <c r="BZ38" s="597"/>
      <c r="CA38" s="597"/>
      <c r="CB38" s="597"/>
      <c r="CC38" s="597"/>
      <c r="CD38" s="597"/>
      <c r="CE38" s="597"/>
      <c r="CF38" s="597"/>
      <c r="CG38" s="597"/>
      <c r="CH38" s="597"/>
      <c r="CI38" s="597"/>
      <c r="CJ38" s="597"/>
      <c r="CK38" s="597"/>
      <c r="CL38" s="597"/>
      <c r="CM38" s="597"/>
      <c r="CN38" s="165"/>
      <c r="CO38" s="596">
        <f t="shared" si="3"/>
        <v>21</v>
      </c>
      <c r="CP38" s="596"/>
      <c r="CQ38" s="597" t="str">
        <f>IF('各会計、関係団体の財政状況及び健全化判断比率'!BS11="","",'各会計、関係団体の財政状況及び健全化判断比率'!BS11)</f>
        <v>富士川まちづくり（株）</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22</v>
      </c>
      <c r="CP39" s="596"/>
      <c r="CQ39" s="597" t="str">
        <f>IF('各会計、関係団体の財政状況及び健全化判断比率'!BS12="","",'各会計、関係団体の財政状況及び健全化判断比率'!BS12)</f>
        <v>（一社）富士山観光交流ビューロー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45870629</v>
      </c>
      <c r="S5" s="613"/>
      <c r="T5" s="613"/>
      <c r="U5" s="613"/>
      <c r="V5" s="613"/>
      <c r="W5" s="613"/>
      <c r="X5" s="613"/>
      <c r="Y5" s="614"/>
      <c r="Z5" s="615">
        <v>50.4</v>
      </c>
      <c r="AA5" s="615"/>
      <c r="AB5" s="615"/>
      <c r="AC5" s="615"/>
      <c r="AD5" s="616">
        <v>42247011</v>
      </c>
      <c r="AE5" s="616"/>
      <c r="AF5" s="616"/>
      <c r="AG5" s="616"/>
      <c r="AH5" s="616"/>
      <c r="AI5" s="616"/>
      <c r="AJ5" s="616"/>
      <c r="AK5" s="616"/>
      <c r="AL5" s="617">
        <v>84.2</v>
      </c>
      <c r="AM5" s="618"/>
      <c r="AN5" s="618"/>
      <c r="AO5" s="619"/>
      <c r="AP5" s="609" t="s">
        <v>206</v>
      </c>
      <c r="AQ5" s="610"/>
      <c r="AR5" s="610"/>
      <c r="AS5" s="610"/>
      <c r="AT5" s="610"/>
      <c r="AU5" s="610"/>
      <c r="AV5" s="610"/>
      <c r="AW5" s="610"/>
      <c r="AX5" s="610"/>
      <c r="AY5" s="610"/>
      <c r="AZ5" s="610"/>
      <c r="BA5" s="610"/>
      <c r="BB5" s="610"/>
      <c r="BC5" s="610"/>
      <c r="BD5" s="610"/>
      <c r="BE5" s="610"/>
      <c r="BF5" s="611"/>
      <c r="BG5" s="623">
        <v>42247011</v>
      </c>
      <c r="BH5" s="624"/>
      <c r="BI5" s="624"/>
      <c r="BJ5" s="624"/>
      <c r="BK5" s="624"/>
      <c r="BL5" s="624"/>
      <c r="BM5" s="624"/>
      <c r="BN5" s="625"/>
      <c r="BO5" s="626">
        <v>92.1</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653707</v>
      </c>
      <c r="S6" s="624"/>
      <c r="T6" s="624"/>
      <c r="U6" s="624"/>
      <c r="V6" s="624"/>
      <c r="W6" s="624"/>
      <c r="X6" s="624"/>
      <c r="Y6" s="625"/>
      <c r="Z6" s="626">
        <v>0.7</v>
      </c>
      <c r="AA6" s="626"/>
      <c r="AB6" s="626"/>
      <c r="AC6" s="626"/>
      <c r="AD6" s="627">
        <v>653707</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42247011</v>
      </c>
      <c r="BH6" s="624"/>
      <c r="BI6" s="624"/>
      <c r="BJ6" s="624"/>
      <c r="BK6" s="624"/>
      <c r="BL6" s="624"/>
      <c r="BM6" s="624"/>
      <c r="BN6" s="625"/>
      <c r="BO6" s="626">
        <v>92.1</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539298</v>
      </c>
      <c r="CS6" s="624"/>
      <c r="CT6" s="624"/>
      <c r="CU6" s="624"/>
      <c r="CV6" s="624"/>
      <c r="CW6" s="624"/>
      <c r="CX6" s="624"/>
      <c r="CY6" s="625"/>
      <c r="CZ6" s="626">
        <v>0.6</v>
      </c>
      <c r="DA6" s="626"/>
      <c r="DB6" s="626"/>
      <c r="DC6" s="626"/>
      <c r="DD6" s="632" t="s">
        <v>207</v>
      </c>
      <c r="DE6" s="624"/>
      <c r="DF6" s="624"/>
      <c r="DG6" s="624"/>
      <c r="DH6" s="624"/>
      <c r="DI6" s="624"/>
      <c r="DJ6" s="624"/>
      <c r="DK6" s="624"/>
      <c r="DL6" s="624"/>
      <c r="DM6" s="624"/>
      <c r="DN6" s="624"/>
      <c r="DO6" s="624"/>
      <c r="DP6" s="625"/>
      <c r="DQ6" s="632">
        <v>539298</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77720</v>
      </c>
      <c r="S7" s="624"/>
      <c r="T7" s="624"/>
      <c r="U7" s="624"/>
      <c r="V7" s="624"/>
      <c r="W7" s="624"/>
      <c r="X7" s="624"/>
      <c r="Y7" s="625"/>
      <c r="Z7" s="626">
        <v>0.1</v>
      </c>
      <c r="AA7" s="626"/>
      <c r="AB7" s="626"/>
      <c r="AC7" s="626"/>
      <c r="AD7" s="627">
        <v>77720</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18270689</v>
      </c>
      <c r="BH7" s="624"/>
      <c r="BI7" s="624"/>
      <c r="BJ7" s="624"/>
      <c r="BK7" s="624"/>
      <c r="BL7" s="624"/>
      <c r="BM7" s="624"/>
      <c r="BN7" s="625"/>
      <c r="BO7" s="626">
        <v>39.799999999999997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9229145</v>
      </c>
      <c r="CS7" s="624"/>
      <c r="CT7" s="624"/>
      <c r="CU7" s="624"/>
      <c r="CV7" s="624"/>
      <c r="CW7" s="624"/>
      <c r="CX7" s="624"/>
      <c r="CY7" s="625"/>
      <c r="CZ7" s="626">
        <v>10.5</v>
      </c>
      <c r="DA7" s="626"/>
      <c r="DB7" s="626"/>
      <c r="DC7" s="626"/>
      <c r="DD7" s="632">
        <v>365443</v>
      </c>
      <c r="DE7" s="624"/>
      <c r="DF7" s="624"/>
      <c r="DG7" s="624"/>
      <c r="DH7" s="624"/>
      <c r="DI7" s="624"/>
      <c r="DJ7" s="624"/>
      <c r="DK7" s="624"/>
      <c r="DL7" s="624"/>
      <c r="DM7" s="624"/>
      <c r="DN7" s="624"/>
      <c r="DO7" s="624"/>
      <c r="DP7" s="625"/>
      <c r="DQ7" s="632">
        <v>7281064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217743</v>
      </c>
      <c r="S8" s="624"/>
      <c r="T8" s="624"/>
      <c r="U8" s="624"/>
      <c r="V8" s="624"/>
      <c r="W8" s="624"/>
      <c r="X8" s="624"/>
      <c r="Y8" s="625"/>
      <c r="Z8" s="626">
        <v>0.2</v>
      </c>
      <c r="AA8" s="626"/>
      <c r="AB8" s="626"/>
      <c r="AC8" s="626"/>
      <c r="AD8" s="627">
        <v>217743</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451562</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30143469</v>
      </c>
      <c r="CS8" s="624"/>
      <c r="CT8" s="624"/>
      <c r="CU8" s="624"/>
      <c r="CV8" s="624"/>
      <c r="CW8" s="624"/>
      <c r="CX8" s="624"/>
      <c r="CY8" s="625"/>
      <c r="CZ8" s="626">
        <v>34.299999999999997</v>
      </c>
      <c r="DA8" s="626"/>
      <c r="DB8" s="626"/>
      <c r="DC8" s="626"/>
      <c r="DD8" s="632">
        <v>1662983</v>
      </c>
      <c r="DE8" s="624"/>
      <c r="DF8" s="624"/>
      <c r="DG8" s="624"/>
      <c r="DH8" s="624"/>
      <c r="DI8" s="624"/>
      <c r="DJ8" s="624"/>
      <c r="DK8" s="624"/>
      <c r="DL8" s="624"/>
      <c r="DM8" s="624"/>
      <c r="DN8" s="624"/>
      <c r="DO8" s="624"/>
      <c r="DP8" s="625"/>
      <c r="DQ8" s="632">
        <v>14949616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230674</v>
      </c>
      <c r="S9" s="624"/>
      <c r="T9" s="624"/>
      <c r="U9" s="624"/>
      <c r="V9" s="624"/>
      <c r="W9" s="624"/>
      <c r="X9" s="624"/>
      <c r="Y9" s="625"/>
      <c r="Z9" s="626">
        <v>0.3</v>
      </c>
      <c r="AA9" s="626"/>
      <c r="AB9" s="626"/>
      <c r="AC9" s="626"/>
      <c r="AD9" s="627">
        <v>230674</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14202368</v>
      </c>
      <c r="BH9" s="624"/>
      <c r="BI9" s="624"/>
      <c r="BJ9" s="624"/>
      <c r="BK9" s="624"/>
      <c r="BL9" s="624"/>
      <c r="BM9" s="624"/>
      <c r="BN9" s="625"/>
      <c r="BO9" s="626">
        <v>31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8129822</v>
      </c>
      <c r="CS9" s="624"/>
      <c r="CT9" s="624"/>
      <c r="CU9" s="624"/>
      <c r="CV9" s="624"/>
      <c r="CW9" s="624"/>
      <c r="CX9" s="624"/>
      <c r="CY9" s="625"/>
      <c r="CZ9" s="626">
        <v>9.1999999999999993</v>
      </c>
      <c r="DA9" s="626"/>
      <c r="DB9" s="626"/>
      <c r="DC9" s="626"/>
      <c r="DD9" s="632">
        <v>580916</v>
      </c>
      <c r="DE9" s="624"/>
      <c r="DF9" s="624"/>
      <c r="DG9" s="624"/>
      <c r="DH9" s="624"/>
      <c r="DI9" s="624"/>
      <c r="DJ9" s="624"/>
      <c r="DK9" s="624"/>
      <c r="DL9" s="624"/>
      <c r="DM9" s="624"/>
      <c r="DN9" s="624"/>
      <c r="DO9" s="624"/>
      <c r="DP9" s="625"/>
      <c r="DQ9" s="632">
        <v>6996803</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5168655</v>
      </c>
      <c r="S10" s="624"/>
      <c r="T10" s="624"/>
      <c r="U10" s="624"/>
      <c r="V10" s="624"/>
      <c r="W10" s="624"/>
      <c r="X10" s="624"/>
      <c r="Y10" s="625"/>
      <c r="Z10" s="626">
        <v>5.7</v>
      </c>
      <c r="AA10" s="626"/>
      <c r="AB10" s="626"/>
      <c r="AC10" s="626"/>
      <c r="AD10" s="627">
        <v>5168655</v>
      </c>
      <c r="AE10" s="627"/>
      <c r="AF10" s="627"/>
      <c r="AG10" s="627"/>
      <c r="AH10" s="627"/>
      <c r="AI10" s="627"/>
      <c r="AJ10" s="627"/>
      <c r="AK10" s="627"/>
      <c r="AL10" s="628">
        <v>10.3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735389</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2614589</v>
      </c>
      <c r="CS10" s="624"/>
      <c r="CT10" s="624"/>
      <c r="CU10" s="624"/>
      <c r="CV10" s="624"/>
      <c r="CW10" s="624"/>
      <c r="CX10" s="624"/>
      <c r="CY10" s="625"/>
      <c r="CZ10" s="626">
        <v>3</v>
      </c>
      <c r="DA10" s="626"/>
      <c r="DB10" s="626"/>
      <c r="DC10" s="626"/>
      <c r="DD10" s="632">
        <v>71211</v>
      </c>
      <c r="DE10" s="624"/>
      <c r="DF10" s="624"/>
      <c r="DG10" s="624"/>
      <c r="DH10" s="624"/>
      <c r="DI10" s="624"/>
      <c r="DJ10" s="624"/>
      <c r="DK10" s="624"/>
      <c r="DL10" s="624"/>
      <c r="DM10" s="624"/>
      <c r="DN10" s="624"/>
      <c r="DO10" s="624"/>
      <c r="DP10" s="625"/>
      <c r="DQ10" s="632">
        <v>200985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72017</v>
      </c>
      <c r="S11" s="624"/>
      <c r="T11" s="624"/>
      <c r="U11" s="624"/>
      <c r="V11" s="624"/>
      <c r="W11" s="624"/>
      <c r="X11" s="624"/>
      <c r="Y11" s="625"/>
      <c r="Z11" s="626">
        <v>0.1</v>
      </c>
      <c r="AA11" s="626"/>
      <c r="AB11" s="626"/>
      <c r="AC11" s="626"/>
      <c r="AD11" s="627">
        <v>72017</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2881370</v>
      </c>
      <c r="BH11" s="624"/>
      <c r="BI11" s="624"/>
      <c r="BJ11" s="624"/>
      <c r="BK11" s="624"/>
      <c r="BL11" s="624"/>
      <c r="BM11" s="624"/>
      <c r="BN11" s="625"/>
      <c r="BO11" s="626">
        <v>6.3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798231</v>
      </c>
      <c r="CS11" s="624"/>
      <c r="CT11" s="624"/>
      <c r="CU11" s="624"/>
      <c r="CV11" s="624"/>
      <c r="CW11" s="624"/>
      <c r="CX11" s="624"/>
      <c r="CY11" s="625"/>
      <c r="CZ11" s="626">
        <v>0.9</v>
      </c>
      <c r="DA11" s="626"/>
      <c r="DB11" s="626"/>
      <c r="DC11" s="626"/>
      <c r="DD11" s="632">
        <v>409102</v>
      </c>
      <c r="DE11" s="624"/>
      <c r="DF11" s="624"/>
      <c r="DG11" s="624"/>
      <c r="DH11" s="624"/>
      <c r="DI11" s="624"/>
      <c r="DJ11" s="624"/>
      <c r="DK11" s="624"/>
      <c r="DL11" s="624"/>
      <c r="DM11" s="624"/>
      <c r="DN11" s="624"/>
      <c r="DO11" s="624"/>
      <c r="DP11" s="625"/>
      <c r="DQ11" s="632">
        <v>655731</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21413846</v>
      </c>
      <c r="BH12" s="624"/>
      <c r="BI12" s="624"/>
      <c r="BJ12" s="624"/>
      <c r="BK12" s="624"/>
      <c r="BL12" s="624"/>
      <c r="BM12" s="624"/>
      <c r="BN12" s="625"/>
      <c r="BO12" s="626">
        <v>46.7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1721569</v>
      </c>
      <c r="CS12" s="624"/>
      <c r="CT12" s="624"/>
      <c r="CU12" s="624"/>
      <c r="CV12" s="624"/>
      <c r="CW12" s="624"/>
      <c r="CX12" s="624"/>
      <c r="CY12" s="625"/>
      <c r="CZ12" s="626">
        <v>2</v>
      </c>
      <c r="DA12" s="626"/>
      <c r="DB12" s="626"/>
      <c r="DC12" s="626"/>
      <c r="DD12" s="632">
        <v>622945</v>
      </c>
      <c r="DE12" s="624"/>
      <c r="DF12" s="624"/>
      <c r="DG12" s="624"/>
      <c r="DH12" s="624"/>
      <c r="DI12" s="624"/>
      <c r="DJ12" s="624"/>
      <c r="DK12" s="624"/>
      <c r="DL12" s="624"/>
      <c r="DM12" s="624"/>
      <c r="DN12" s="624"/>
      <c r="DO12" s="624"/>
      <c r="DP12" s="625"/>
      <c r="DQ12" s="632">
        <v>1434540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164014</v>
      </c>
      <c r="S13" s="624"/>
      <c r="T13" s="624"/>
      <c r="U13" s="624"/>
      <c r="V13" s="624"/>
      <c r="W13" s="624"/>
      <c r="X13" s="624"/>
      <c r="Y13" s="625"/>
      <c r="Z13" s="626">
        <v>0.2</v>
      </c>
      <c r="AA13" s="626"/>
      <c r="AB13" s="626"/>
      <c r="AC13" s="626"/>
      <c r="AD13" s="627">
        <v>164014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21353803</v>
      </c>
      <c r="BH13" s="624"/>
      <c r="BI13" s="624"/>
      <c r="BJ13" s="624"/>
      <c r="BK13" s="624"/>
      <c r="BL13" s="624"/>
      <c r="BM13" s="624"/>
      <c r="BN13" s="625"/>
      <c r="BO13" s="626">
        <v>46.6</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12291248</v>
      </c>
      <c r="CS13" s="624"/>
      <c r="CT13" s="624"/>
      <c r="CU13" s="624"/>
      <c r="CV13" s="624"/>
      <c r="CW13" s="624"/>
      <c r="CX13" s="624"/>
      <c r="CY13" s="625"/>
      <c r="CZ13" s="626">
        <v>14</v>
      </c>
      <c r="DA13" s="626"/>
      <c r="DB13" s="626"/>
      <c r="DC13" s="626"/>
      <c r="DD13" s="632">
        <v>7667199</v>
      </c>
      <c r="DE13" s="624"/>
      <c r="DF13" s="624"/>
      <c r="DG13" s="624"/>
      <c r="DH13" s="624"/>
      <c r="DI13" s="624"/>
      <c r="DJ13" s="624"/>
      <c r="DK13" s="624"/>
      <c r="DL13" s="624"/>
      <c r="DM13" s="624"/>
      <c r="DN13" s="624"/>
      <c r="DO13" s="624"/>
      <c r="DP13" s="625"/>
      <c r="DQ13" s="632">
        <v>7420805</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520701</v>
      </c>
      <c r="BH14" s="624"/>
      <c r="BI14" s="624"/>
      <c r="BJ14" s="624"/>
      <c r="BK14" s="624"/>
      <c r="BL14" s="624"/>
      <c r="BM14" s="624"/>
      <c r="BN14" s="625"/>
      <c r="BO14" s="626">
        <v>1.1000000000000001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5082292</v>
      </c>
      <c r="CS14" s="624"/>
      <c r="CT14" s="624"/>
      <c r="CU14" s="624"/>
      <c r="CV14" s="624"/>
      <c r="CW14" s="624"/>
      <c r="CX14" s="624"/>
      <c r="CY14" s="625"/>
      <c r="CZ14" s="626">
        <v>5.8</v>
      </c>
      <c r="DA14" s="626"/>
      <c r="DB14" s="626"/>
      <c r="DC14" s="626"/>
      <c r="DD14" s="632">
        <v>1943011</v>
      </c>
      <c r="DE14" s="624"/>
      <c r="DF14" s="624"/>
      <c r="DG14" s="624"/>
      <c r="DH14" s="624"/>
      <c r="DI14" s="624"/>
      <c r="DJ14" s="624"/>
      <c r="DK14" s="624"/>
      <c r="DL14" s="624"/>
      <c r="DM14" s="624"/>
      <c r="DN14" s="624"/>
      <c r="DO14" s="624"/>
      <c r="DP14" s="625"/>
      <c r="DQ14" s="632">
        <v>2822076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185626</v>
      </c>
      <c r="S15" s="624"/>
      <c r="T15" s="624"/>
      <c r="U15" s="624"/>
      <c r="V15" s="624"/>
      <c r="W15" s="624"/>
      <c r="X15" s="624"/>
      <c r="Y15" s="625"/>
      <c r="Z15" s="626">
        <v>0.2</v>
      </c>
      <c r="AA15" s="626"/>
      <c r="AB15" s="626"/>
      <c r="AC15" s="626"/>
      <c r="AD15" s="627">
        <v>185626</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2041775</v>
      </c>
      <c r="BH15" s="624"/>
      <c r="BI15" s="624"/>
      <c r="BJ15" s="624"/>
      <c r="BK15" s="624"/>
      <c r="BL15" s="624"/>
      <c r="BM15" s="624"/>
      <c r="BN15" s="625"/>
      <c r="BO15" s="626">
        <v>4.5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10699065</v>
      </c>
      <c r="CS15" s="624"/>
      <c r="CT15" s="624"/>
      <c r="CU15" s="624"/>
      <c r="CV15" s="624"/>
      <c r="CW15" s="624"/>
      <c r="CX15" s="624"/>
      <c r="CY15" s="625"/>
      <c r="CZ15" s="626">
        <v>12.2</v>
      </c>
      <c r="DA15" s="626"/>
      <c r="DB15" s="626"/>
      <c r="DC15" s="626"/>
      <c r="DD15" s="632">
        <v>3470051</v>
      </c>
      <c r="DE15" s="624"/>
      <c r="DF15" s="624"/>
      <c r="DG15" s="624"/>
      <c r="DH15" s="624"/>
      <c r="DI15" s="624"/>
      <c r="DJ15" s="624"/>
      <c r="DK15" s="624"/>
      <c r="DL15" s="624"/>
      <c r="DM15" s="624"/>
      <c r="DN15" s="624"/>
      <c r="DO15" s="624"/>
      <c r="DP15" s="625"/>
      <c r="DQ15" s="632">
        <v>7243718</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1121739</v>
      </c>
      <c r="S16" s="624"/>
      <c r="T16" s="624"/>
      <c r="U16" s="624"/>
      <c r="V16" s="624"/>
      <c r="W16" s="624"/>
      <c r="X16" s="624"/>
      <c r="Y16" s="625"/>
      <c r="Z16" s="626">
        <v>1.2</v>
      </c>
      <c r="AA16" s="626"/>
      <c r="AB16" s="626"/>
      <c r="AC16" s="626"/>
      <c r="AD16" s="627">
        <v>876432</v>
      </c>
      <c r="AE16" s="627"/>
      <c r="AF16" s="627"/>
      <c r="AG16" s="627"/>
      <c r="AH16" s="627"/>
      <c r="AI16" s="627"/>
      <c r="AJ16" s="627"/>
      <c r="AK16" s="627"/>
      <c r="AL16" s="628">
        <v>1.7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80402</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14381</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876432</v>
      </c>
      <c r="S17" s="624"/>
      <c r="T17" s="624"/>
      <c r="U17" s="624"/>
      <c r="V17" s="624"/>
      <c r="W17" s="624"/>
      <c r="X17" s="624"/>
      <c r="Y17" s="625"/>
      <c r="Z17" s="626">
        <v>1</v>
      </c>
      <c r="AA17" s="626"/>
      <c r="AB17" s="626"/>
      <c r="AC17" s="626"/>
      <c r="AD17" s="627">
        <v>876432</v>
      </c>
      <c r="AE17" s="627"/>
      <c r="AF17" s="627"/>
      <c r="AG17" s="627"/>
      <c r="AH17" s="627"/>
      <c r="AI17" s="627"/>
      <c r="AJ17" s="627"/>
      <c r="AK17" s="627"/>
      <c r="AL17" s="628">
        <v>1.7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6569178</v>
      </c>
      <c r="CS17" s="624"/>
      <c r="CT17" s="624"/>
      <c r="CU17" s="624"/>
      <c r="CV17" s="624"/>
      <c r="CW17" s="624"/>
      <c r="CX17" s="624"/>
      <c r="CY17" s="625"/>
      <c r="CZ17" s="626">
        <v>7.5</v>
      </c>
      <c r="DA17" s="626"/>
      <c r="DB17" s="626"/>
      <c r="DC17" s="626"/>
      <c r="DD17" s="632" t="s">
        <v>109</v>
      </c>
      <c r="DE17" s="624"/>
      <c r="DF17" s="624"/>
      <c r="DG17" s="624"/>
      <c r="DH17" s="624"/>
      <c r="DI17" s="624"/>
      <c r="DJ17" s="624"/>
      <c r="DK17" s="624"/>
      <c r="DL17" s="624"/>
      <c r="DM17" s="624"/>
      <c r="DN17" s="624"/>
      <c r="DO17" s="624"/>
      <c r="DP17" s="625"/>
      <c r="DQ17" s="632">
        <v>6340358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245307</v>
      </c>
      <c r="S18" s="624"/>
      <c r="T18" s="624"/>
      <c r="U18" s="624"/>
      <c r="V18" s="624"/>
      <c r="W18" s="624"/>
      <c r="X18" s="624"/>
      <c r="Y18" s="625"/>
      <c r="Z18" s="626">
        <v>0.3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3623618</v>
      </c>
      <c r="BH19" s="624"/>
      <c r="BI19" s="624"/>
      <c r="BJ19" s="624"/>
      <c r="BK19" s="624"/>
      <c r="BL19" s="624"/>
      <c r="BM19" s="624"/>
      <c r="BN19" s="625"/>
      <c r="BO19" s="626">
        <v>7.9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53762524</v>
      </c>
      <c r="S20" s="624"/>
      <c r="T20" s="624"/>
      <c r="U20" s="624"/>
      <c r="V20" s="624"/>
      <c r="W20" s="624"/>
      <c r="X20" s="624"/>
      <c r="Y20" s="625"/>
      <c r="Z20" s="626">
        <v>59</v>
      </c>
      <c r="AA20" s="626"/>
      <c r="AB20" s="626"/>
      <c r="AC20" s="626"/>
      <c r="AD20" s="627">
        <v>49893599</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3623618</v>
      </c>
      <c r="BH20" s="624"/>
      <c r="BI20" s="624"/>
      <c r="BJ20" s="624"/>
      <c r="BK20" s="624"/>
      <c r="BL20" s="624"/>
      <c r="BM20" s="624"/>
      <c r="BN20" s="625"/>
      <c r="BO20" s="626">
        <v>7.9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87898308</v>
      </c>
      <c r="CS20" s="624"/>
      <c r="CT20" s="624"/>
      <c r="CU20" s="624"/>
      <c r="CV20" s="624"/>
      <c r="CW20" s="624"/>
      <c r="CX20" s="624"/>
      <c r="CY20" s="625"/>
      <c r="CZ20" s="626">
        <v>100</v>
      </c>
      <c r="DA20" s="626"/>
      <c r="DB20" s="626"/>
      <c r="DC20" s="626"/>
      <c r="DD20" s="632">
        <v>16792861</v>
      </c>
      <c r="DE20" s="624"/>
      <c r="DF20" s="624"/>
      <c r="DG20" s="624"/>
      <c r="DH20" s="624"/>
      <c r="DI20" s="624"/>
      <c r="DJ20" s="624"/>
      <c r="DK20" s="624"/>
      <c r="DL20" s="624"/>
      <c r="DM20" s="624"/>
      <c r="DN20" s="624"/>
      <c r="DO20" s="624"/>
      <c r="DP20" s="625"/>
      <c r="DQ20" s="632">
        <v>55899375</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61616</v>
      </c>
      <c r="S21" s="624"/>
      <c r="T21" s="624"/>
      <c r="U21" s="624"/>
      <c r="V21" s="624"/>
      <c r="W21" s="624"/>
      <c r="X21" s="624"/>
      <c r="Y21" s="625"/>
      <c r="Z21" s="626">
        <v>0.1</v>
      </c>
      <c r="AA21" s="626"/>
      <c r="AB21" s="626"/>
      <c r="AC21" s="626"/>
      <c r="AD21" s="627">
        <v>61616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2234820</v>
      </c>
      <c r="S22" s="624"/>
      <c r="T22" s="624"/>
      <c r="U22" s="624"/>
      <c r="V22" s="624"/>
      <c r="W22" s="624"/>
      <c r="X22" s="624"/>
      <c r="Y22" s="625"/>
      <c r="Z22" s="626">
        <v>2.5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1394871</v>
      </c>
      <c r="S23" s="624"/>
      <c r="T23" s="624"/>
      <c r="U23" s="624"/>
      <c r="V23" s="624"/>
      <c r="W23" s="624"/>
      <c r="X23" s="624"/>
      <c r="Y23" s="625"/>
      <c r="Z23" s="626">
        <v>1.5</v>
      </c>
      <c r="AA23" s="626"/>
      <c r="AB23" s="626"/>
      <c r="AC23" s="626"/>
      <c r="AD23" s="627">
        <v>153561</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3623618</v>
      </c>
      <c r="BH23" s="624"/>
      <c r="BI23" s="624"/>
      <c r="BJ23" s="624"/>
      <c r="BK23" s="624"/>
      <c r="BL23" s="624"/>
      <c r="BM23" s="624"/>
      <c r="BN23" s="625"/>
      <c r="BO23" s="626">
        <v>7.9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449824</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36678679</v>
      </c>
      <c r="CS24" s="613"/>
      <c r="CT24" s="613"/>
      <c r="CU24" s="613"/>
      <c r="CV24" s="613"/>
      <c r="CW24" s="613"/>
      <c r="CX24" s="613"/>
      <c r="CY24" s="614"/>
      <c r="CZ24" s="650">
        <v>41.7</v>
      </c>
      <c r="DA24" s="651"/>
      <c r="DB24" s="651"/>
      <c r="DC24" s="652"/>
      <c r="DD24" s="649">
        <v>23631980</v>
      </c>
      <c r="DE24" s="613"/>
      <c r="DF24" s="613"/>
      <c r="DG24" s="613"/>
      <c r="DH24" s="613"/>
      <c r="DI24" s="613"/>
      <c r="DJ24" s="613"/>
      <c r="DK24" s="614"/>
      <c r="DL24" s="649">
        <v>23391214</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11372584</v>
      </c>
      <c r="S25" s="624"/>
      <c r="T25" s="624"/>
      <c r="U25" s="624"/>
      <c r="V25" s="624"/>
      <c r="W25" s="624"/>
      <c r="X25" s="624"/>
      <c r="Y25" s="625"/>
      <c r="Z25" s="626">
        <v>12.5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14051365</v>
      </c>
      <c r="CS25" s="655"/>
      <c r="CT25" s="655"/>
      <c r="CU25" s="655"/>
      <c r="CV25" s="655"/>
      <c r="CW25" s="655"/>
      <c r="CX25" s="655"/>
      <c r="CY25" s="656"/>
      <c r="CZ25" s="657">
        <v>16</v>
      </c>
      <c r="DA25" s="658"/>
      <c r="DB25" s="658"/>
      <c r="DC25" s="659"/>
      <c r="DD25" s="632">
        <v>12474336</v>
      </c>
      <c r="DE25" s="655"/>
      <c r="DF25" s="655"/>
      <c r="DG25" s="655"/>
      <c r="DH25" s="655"/>
      <c r="DI25" s="655"/>
      <c r="DJ25" s="655"/>
      <c r="DK25" s="656"/>
      <c r="DL25" s="632">
        <v>12339233</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9949854</v>
      </c>
      <c r="CS26" s="624"/>
      <c r="CT26" s="624"/>
      <c r="CU26" s="624"/>
      <c r="CV26" s="624"/>
      <c r="CW26" s="624"/>
      <c r="CX26" s="624"/>
      <c r="CY26" s="625"/>
      <c r="CZ26" s="657">
        <v>11.3</v>
      </c>
      <c r="DA26" s="658"/>
      <c r="DB26" s="658"/>
      <c r="DC26" s="659"/>
      <c r="DD26" s="632">
        <v>8470273</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5027666</v>
      </c>
      <c r="S27" s="624"/>
      <c r="T27" s="624"/>
      <c r="U27" s="624"/>
      <c r="V27" s="624"/>
      <c r="W27" s="624"/>
      <c r="X27" s="624"/>
      <c r="Y27" s="625"/>
      <c r="Z27" s="626">
        <v>5.5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45870629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16058162</v>
      </c>
      <c r="CS27" s="655"/>
      <c r="CT27" s="655"/>
      <c r="CU27" s="655"/>
      <c r="CV27" s="655"/>
      <c r="CW27" s="655"/>
      <c r="CX27" s="655"/>
      <c r="CY27" s="656"/>
      <c r="CZ27" s="657">
        <v>18.3</v>
      </c>
      <c r="DA27" s="658"/>
      <c r="DB27" s="658"/>
      <c r="DC27" s="659"/>
      <c r="DD27" s="632">
        <v>4817312</v>
      </c>
      <c r="DE27" s="655"/>
      <c r="DF27" s="655"/>
      <c r="DG27" s="655"/>
      <c r="DH27" s="655"/>
      <c r="DI27" s="655"/>
      <c r="DJ27" s="655"/>
      <c r="DK27" s="656"/>
      <c r="DL27" s="632">
        <v>4817312</v>
      </c>
      <c r="DM27" s="655"/>
      <c r="DN27" s="655"/>
      <c r="DO27" s="655"/>
      <c r="DP27" s="655"/>
      <c r="DQ27" s="655"/>
      <c r="DR27" s="655"/>
      <c r="DS27" s="655"/>
      <c r="DT27" s="655"/>
      <c r="DU27" s="655"/>
      <c r="DV27" s="656"/>
      <c r="DW27" s="628">
        <v>9.5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740463</v>
      </c>
      <c r="S28" s="624"/>
      <c r="T28" s="624"/>
      <c r="U28" s="624"/>
      <c r="V28" s="624"/>
      <c r="W28" s="624"/>
      <c r="X28" s="624"/>
      <c r="Y28" s="625"/>
      <c r="Z28" s="626">
        <v>0.8</v>
      </c>
      <c r="AA28" s="626"/>
      <c r="AB28" s="626"/>
      <c r="AC28" s="626"/>
      <c r="AD28" s="627">
        <v>55661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6569152</v>
      </c>
      <c r="CS28" s="624"/>
      <c r="CT28" s="624"/>
      <c r="CU28" s="624"/>
      <c r="CV28" s="624"/>
      <c r="CW28" s="624"/>
      <c r="CX28" s="624"/>
      <c r="CY28" s="625"/>
      <c r="CZ28" s="657">
        <v>7.5</v>
      </c>
      <c r="DA28" s="658"/>
      <c r="DB28" s="658"/>
      <c r="DC28" s="659"/>
      <c r="DD28" s="632">
        <v>6340332</v>
      </c>
      <c r="DE28" s="624"/>
      <c r="DF28" s="624"/>
      <c r="DG28" s="624"/>
      <c r="DH28" s="624"/>
      <c r="DI28" s="624"/>
      <c r="DJ28" s="624"/>
      <c r="DK28" s="625"/>
      <c r="DL28" s="632">
        <v>6234669</v>
      </c>
      <c r="DM28" s="624"/>
      <c r="DN28" s="624"/>
      <c r="DO28" s="624"/>
      <c r="DP28" s="624"/>
      <c r="DQ28" s="624"/>
      <c r="DR28" s="624"/>
      <c r="DS28" s="624"/>
      <c r="DT28" s="624"/>
      <c r="DU28" s="624"/>
      <c r="DV28" s="625"/>
      <c r="DW28" s="628">
        <v>12.2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52332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6568872</v>
      </c>
      <c r="CS29" s="655"/>
      <c r="CT29" s="655"/>
      <c r="CU29" s="655"/>
      <c r="CV29" s="655"/>
      <c r="CW29" s="655"/>
      <c r="CX29" s="655"/>
      <c r="CY29" s="656"/>
      <c r="CZ29" s="657">
        <v>7.5</v>
      </c>
      <c r="DA29" s="658"/>
      <c r="DB29" s="658"/>
      <c r="DC29" s="659"/>
      <c r="DD29" s="632">
        <v>6340052</v>
      </c>
      <c r="DE29" s="655"/>
      <c r="DF29" s="655"/>
      <c r="DG29" s="655"/>
      <c r="DH29" s="655"/>
      <c r="DI29" s="655"/>
      <c r="DJ29" s="655"/>
      <c r="DK29" s="656"/>
      <c r="DL29" s="632">
        <v>6234389</v>
      </c>
      <c r="DM29" s="655"/>
      <c r="DN29" s="655"/>
      <c r="DO29" s="655"/>
      <c r="DP29" s="655"/>
      <c r="DQ29" s="655"/>
      <c r="DR29" s="655"/>
      <c r="DS29" s="655"/>
      <c r="DT29" s="655"/>
      <c r="DU29" s="655"/>
      <c r="DV29" s="656"/>
      <c r="DW29" s="628">
        <v>12.2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1078443</v>
      </c>
      <c r="S30" s="624"/>
      <c r="T30" s="624"/>
      <c r="U30" s="624"/>
      <c r="V30" s="624"/>
      <c r="W30" s="624"/>
      <c r="X30" s="624"/>
      <c r="Y30" s="625"/>
      <c r="Z30" s="626">
        <v>1.2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96.6</v>
      </c>
      <c r="BN30" s="682"/>
      <c r="BO30" s="682"/>
      <c r="BP30" s="682"/>
      <c r="BQ30" s="683"/>
      <c r="BR30" s="681">
        <v>98.9</v>
      </c>
      <c r="BS30" s="682"/>
      <c r="BT30" s="682"/>
      <c r="BU30" s="682"/>
      <c r="BV30" s="682"/>
      <c r="BW30" s="682"/>
      <c r="BX30" s="618">
        <v>96.1</v>
      </c>
      <c r="BY30" s="682"/>
      <c r="BZ30" s="682"/>
      <c r="CA30" s="682"/>
      <c r="CB30" s="683"/>
      <c r="CD30" s="686"/>
      <c r="CE30" s="687"/>
      <c r="CF30" s="637" t="s">
        <v>290</v>
      </c>
      <c r="CG30" s="638"/>
      <c r="CH30" s="638"/>
      <c r="CI30" s="638"/>
      <c r="CJ30" s="638"/>
      <c r="CK30" s="638"/>
      <c r="CL30" s="638"/>
      <c r="CM30" s="638"/>
      <c r="CN30" s="638"/>
      <c r="CO30" s="638"/>
      <c r="CP30" s="638"/>
      <c r="CQ30" s="639"/>
      <c r="CR30" s="623">
        <v>5754575</v>
      </c>
      <c r="CS30" s="624"/>
      <c r="CT30" s="624"/>
      <c r="CU30" s="624"/>
      <c r="CV30" s="624"/>
      <c r="CW30" s="624"/>
      <c r="CX30" s="624"/>
      <c r="CY30" s="625"/>
      <c r="CZ30" s="657">
        <v>6.5</v>
      </c>
      <c r="DA30" s="658"/>
      <c r="DB30" s="658"/>
      <c r="DC30" s="659"/>
      <c r="DD30" s="632">
        <v>5559016</v>
      </c>
      <c r="DE30" s="624"/>
      <c r="DF30" s="624"/>
      <c r="DG30" s="624"/>
      <c r="DH30" s="624"/>
      <c r="DI30" s="624"/>
      <c r="DJ30" s="624"/>
      <c r="DK30" s="625"/>
      <c r="DL30" s="632">
        <v>5453353</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3092380</v>
      </c>
      <c r="S31" s="624"/>
      <c r="T31" s="624"/>
      <c r="U31" s="624"/>
      <c r="V31" s="624"/>
      <c r="W31" s="624"/>
      <c r="X31" s="624"/>
      <c r="Y31" s="625"/>
      <c r="Z31" s="626">
        <v>3.4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95.4</v>
      </c>
      <c r="BN31" s="679"/>
      <c r="BO31" s="679"/>
      <c r="BP31" s="679"/>
      <c r="BQ31" s="680"/>
      <c r="BR31" s="678">
        <v>98.6</v>
      </c>
      <c r="BS31" s="655"/>
      <c r="BT31" s="655"/>
      <c r="BU31" s="655"/>
      <c r="BV31" s="655"/>
      <c r="BW31" s="655"/>
      <c r="BX31" s="629">
        <v>94.7</v>
      </c>
      <c r="BY31" s="679"/>
      <c r="BZ31" s="679"/>
      <c r="CA31" s="679"/>
      <c r="CB31" s="680"/>
      <c r="CD31" s="686"/>
      <c r="CE31" s="687"/>
      <c r="CF31" s="637" t="s">
        <v>294</v>
      </c>
      <c r="CG31" s="638"/>
      <c r="CH31" s="638"/>
      <c r="CI31" s="638"/>
      <c r="CJ31" s="638"/>
      <c r="CK31" s="638"/>
      <c r="CL31" s="638"/>
      <c r="CM31" s="638"/>
      <c r="CN31" s="638"/>
      <c r="CO31" s="638"/>
      <c r="CP31" s="638"/>
      <c r="CQ31" s="639"/>
      <c r="CR31" s="623">
        <v>814297</v>
      </c>
      <c r="CS31" s="655"/>
      <c r="CT31" s="655"/>
      <c r="CU31" s="655"/>
      <c r="CV31" s="655"/>
      <c r="CW31" s="655"/>
      <c r="CX31" s="655"/>
      <c r="CY31" s="656"/>
      <c r="CZ31" s="657">
        <v>0.9</v>
      </c>
      <c r="DA31" s="658"/>
      <c r="DB31" s="658"/>
      <c r="DC31" s="659"/>
      <c r="DD31" s="632">
        <v>781036</v>
      </c>
      <c r="DE31" s="655"/>
      <c r="DF31" s="655"/>
      <c r="DG31" s="655"/>
      <c r="DH31" s="655"/>
      <c r="DI31" s="655"/>
      <c r="DJ31" s="655"/>
      <c r="DK31" s="656"/>
      <c r="DL31" s="632">
        <v>781036</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3824103</v>
      </c>
      <c r="S32" s="624"/>
      <c r="T32" s="624"/>
      <c r="U32" s="624"/>
      <c r="V32" s="624"/>
      <c r="W32" s="624"/>
      <c r="X32" s="624"/>
      <c r="Y32" s="625"/>
      <c r="Z32" s="626">
        <v>4.2</v>
      </c>
      <c r="AA32" s="626"/>
      <c r="AB32" s="626"/>
      <c r="AC32" s="626"/>
      <c r="AD32" s="627">
        <v>15470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99.4</v>
      </c>
      <c r="BH32" s="691"/>
      <c r="BI32" s="691"/>
      <c r="BJ32" s="691"/>
      <c r="BK32" s="691"/>
      <c r="BL32" s="691"/>
      <c r="BM32" s="692">
        <v>97.3</v>
      </c>
      <c r="BN32" s="691"/>
      <c r="BO32" s="691"/>
      <c r="BP32" s="691"/>
      <c r="BQ32" s="693"/>
      <c r="BR32" s="690">
        <v>99.1</v>
      </c>
      <c r="BS32" s="691"/>
      <c r="BT32" s="691"/>
      <c r="BU32" s="691"/>
      <c r="BV32" s="691"/>
      <c r="BW32" s="691"/>
      <c r="BX32" s="692">
        <v>97</v>
      </c>
      <c r="BY32" s="691"/>
      <c r="BZ32" s="691"/>
      <c r="CA32" s="691"/>
      <c r="CB32" s="693"/>
      <c r="CD32" s="688"/>
      <c r="CE32" s="689"/>
      <c r="CF32" s="637" t="s">
        <v>297</v>
      </c>
      <c r="CG32" s="638"/>
      <c r="CH32" s="638"/>
      <c r="CI32" s="638"/>
      <c r="CJ32" s="638"/>
      <c r="CK32" s="638"/>
      <c r="CL32" s="638"/>
      <c r="CM32" s="638"/>
      <c r="CN32" s="638"/>
      <c r="CO32" s="638"/>
      <c r="CP32" s="638"/>
      <c r="CQ32" s="639"/>
      <c r="CR32" s="623">
        <v>280</v>
      </c>
      <c r="CS32" s="624"/>
      <c r="CT32" s="624"/>
      <c r="CU32" s="624"/>
      <c r="CV32" s="624"/>
      <c r="CW32" s="624"/>
      <c r="CX32" s="624"/>
      <c r="CY32" s="625"/>
      <c r="CZ32" s="657">
        <v>0</v>
      </c>
      <c r="DA32" s="658"/>
      <c r="DB32" s="658"/>
      <c r="DC32" s="659"/>
      <c r="DD32" s="632">
        <v>280</v>
      </c>
      <c r="DE32" s="624"/>
      <c r="DF32" s="624"/>
      <c r="DG32" s="624"/>
      <c r="DH32" s="624"/>
      <c r="DI32" s="624"/>
      <c r="DJ32" s="624"/>
      <c r="DK32" s="625"/>
      <c r="DL32" s="632">
        <v>280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7985100</v>
      </c>
      <c r="S33" s="624"/>
      <c r="T33" s="624"/>
      <c r="U33" s="624"/>
      <c r="V33" s="624"/>
      <c r="W33" s="624"/>
      <c r="X33" s="624"/>
      <c r="Y33" s="625"/>
      <c r="Z33" s="626">
        <v>8.8000000000000007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34346366</v>
      </c>
      <c r="CS33" s="655"/>
      <c r="CT33" s="655"/>
      <c r="CU33" s="655"/>
      <c r="CV33" s="655"/>
      <c r="CW33" s="655"/>
      <c r="CX33" s="655"/>
      <c r="CY33" s="656"/>
      <c r="CZ33" s="657">
        <v>39.1</v>
      </c>
      <c r="DA33" s="658"/>
      <c r="DB33" s="658"/>
      <c r="DC33" s="659"/>
      <c r="DD33" s="632">
        <v>26884739</v>
      </c>
      <c r="DE33" s="655"/>
      <c r="DF33" s="655"/>
      <c r="DG33" s="655"/>
      <c r="DH33" s="655"/>
      <c r="DI33" s="655"/>
      <c r="DJ33" s="655"/>
      <c r="DK33" s="656"/>
      <c r="DL33" s="632">
        <v>17925703</v>
      </c>
      <c r="DM33" s="655"/>
      <c r="DN33" s="655"/>
      <c r="DO33" s="655"/>
      <c r="DP33" s="655"/>
      <c r="DQ33" s="655"/>
      <c r="DR33" s="655"/>
      <c r="DS33" s="655"/>
      <c r="DT33" s="655"/>
      <c r="DU33" s="655"/>
      <c r="DV33" s="656"/>
      <c r="DW33" s="628">
        <v>35.200000000000003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13733582</v>
      </c>
      <c r="CS34" s="624"/>
      <c r="CT34" s="624"/>
      <c r="CU34" s="624"/>
      <c r="CV34" s="624"/>
      <c r="CW34" s="624"/>
      <c r="CX34" s="624"/>
      <c r="CY34" s="625"/>
      <c r="CZ34" s="657">
        <v>15.6</v>
      </c>
      <c r="DA34" s="658"/>
      <c r="DB34" s="658"/>
      <c r="DC34" s="659"/>
      <c r="DD34" s="632">
        <v>11551378</v>
      </c>
      <c r="DE34" s="624"/>
      <c r="DF34" s="624"/>
      <c r="DG34" s="624"/>
      <c r="DH34" s="624"/>
      <c r="DI34" s="624"/>
      <c r="DJ34" s="624"/>
      <c r="DK34" s="625"/>
      <c r="DL34" s="632">
        <v>7669145</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780000</v>
      </c>
      <c r="S35" s="624"/>
      <c r="T35" s="624"/>
      <c r="U35" s="624"/>
      <c r="V35" s="624"/>
      <c r="W35" s="624"/>
      <c r="X35" s="624"/>
      <c r="Y35" s="625"/>
      <c r="Z35" s="626">
        <v>0.9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12007330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593097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1359019</v>
      </c>
      <c r="CS35" s="655"/>
      <c r="CT35" s="655"/>
      <c r="CU35" s="655"/>
      <c r="CV35" s="655"/>
      <c r="CW35" s="655"/>
      <c r="CX35" s="655"/>
      <c r="CY35" s="656"/>
      <c r="CZ35" s="657">
        <v>1.5</v>
      </c>
      <c r="DA35" s="658"/>
      <c r="DB35" s="658"/>
      <c r="DC35" s="659"/>
      <c r="DD35" s="632">
        <v>1270738</v>
      </c>
      <c r="DE35" s="655"/>
      <c r="DF35" s="655"/>
      <c r="DG35" s="655"/>
      <c r="DH35" s="655"/>
      <c r="DI35" s="655"/>
      <c r="DJ35" s="655"/>
      <c r="DK35" s="656"/>
      <c r="DL35" s="632">
        <v>1270738</v>
      </c>
      <c r="DM35" s="655"/>
      <c r="DN35" s="655"/>
      <c r="DO35" s="655"/>
      <c r="DP35" s="655"/>
      <c r="DQ35" s="655"/>
      <c r="DR35" s="655"/>
      <c r="DS35" s="655"/>
      <c r="DT35" s="655"/>
      <c r="DU35" s="655"/>
      <c r="DV35" s="656"/>
      <c r="DW35" s="628">
        <v>2.5</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91076726</v>
      </c>
      <c r="S36" s="696"/>
      <c r="T36" s="696"/>
      <c r="U36" s="696"/>
      <c r="V36" s="696"/>
      <c r="W36" s="696"/>
      <c r="X36" s="696"/>
      <c r="Y36" s="697"/>
      <c r="Z36" s="698">
        <v>100</v>
      </c>
      <c r="AA36" s="698"/>
      <c r="AB36" s="698"/>
      <c r="AC36" s="698"/>
      <c r="AD36" s="699">
        <v>50179907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2540553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-887590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7708521</v>
      </c>
      <c r="CS36" s="624"/>
      <c r="CT36" s="624"/>
      <c r="CU36" s="624"/>
      <c r="CV36" s="624"/>
      <c r="CW36" s="624"/>
      <c r="CX36" s="624"/>
      <c r="CY36" s="625"/>
      <c r="CZ36" s="657">
        <v>8.8000000000000007</v>
      </c>
      <c r="DA36" s="658"/>
      <c r="DB36" s="658"/>
      <c r="DC36" s="659"/>
      <c r="DD36" s="632">
        <v>6462132</v>
      </c>
      <c r="DE36" s="624"/>
      <c r="DF36" s="624"/>
      <c r="DG36" s="624"/>
      <c r="DH36" s="624"/>
      <c r="DI36" s="624"/>
      <c r="DJ36" s="624"/>
      <c r="DK36" s="625"/>
      <c r="DL36" s="632">
        <v>4163435</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2034517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38193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11090</v>
      </c>
      <c r="CS37" s="655"/>
      <c r="CT37" s="655"/>
      <c r="CU37" s="655"/>
      <c r="CV37" s="655"/>
      <c r="CW37" s="655"/>
      <c r="CX37" s="655"/>
      <c r="CY37" s="656"/>
      <c r="CZ37" s="657">
        <v>0</v>
      </c>
      <c r="DA37" s="658"/>
      <c r="DB37" s="658"/>
      <c r="DC37" s="659"/>
      <c r="DD37" s="632">
        <v>10689</v>
      </c>
      <c r="DE37" s="655"/>
      <c r="DF37" s="655"/>
      <c r="DG37" s="655"/>
      <c r="DH37" s="655"/>
      <c r="DI37" s="655"/>
      <c r="DJ37" s="655"/>
      <c r="DK37" s="656"/>
      <c r="DL37" s="632">
        <v>10689</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46788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64410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7385472</v>
      </c>
      <c r="CS38" s="624"/>
      <c r="CT38" s="624"/>
      <c r="CU38" s="624"/>
      <c r="CV38" s="624"/>
      <c r="CW38" s="624"/>
      <c r="CX38" s="624"/>
      <c r="CY38" s="625"/>
      <c r="CZ38" s="657">
        <v>8.4</v>
      </c>
      <c r="DA38" s="658"/>
      <c r="DB38" s="658"/>
      <c r="DC38" s="659"/>
      <c r="DD38" s="632">
        <v>6284722</v>
      </c>
      <c r="DE38" s="624"/>
      <c r="DF38" s="624"/>
      <c r="DG38" s="624"/>
      <c r="DH38" s="624"/>
      <c r="DI38" s="624"/>
      <c r="DJ38" s="624"/>
      <c r="DK38" s="625"/>
      <c r="DL38" s="632">
        <v>4822385</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1173997</v>
      </c>
      <c r="CS39" s="655"/>
      <c r="CT39" s="655"/>
      <c r="CU39" s="655"/>
      <c r="CV39" s="655"/>
      <c r="CW39" s="655"/>
      <c r="CX39" s="655"/>
      <c r="CY39" s="656"/>
      <c r="CZ39" s="657">
        <v>1.3</v>
      </c>
      <c r="DA39" s="658"/>
      <c r="DB39" s="658"/>
      <c r="DC39" s="659"/>
      <c r="DD39" s="632">
        <v>900142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2736609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2985775</v>
      </c>
      <c r="CS40" s="624"/>
      <c r="CT40" s="624"/>
      <c r="CU40" s="624"/>
      <c r="CV40" s="624"/>
      <c r="CW40" s="624"/>
      <c r="CX40" s="624"/>
      <c r="CY40" s="625"/>
      <c r="CZ40" s="657">
        <v>3.4</v>
      </c>
      <c r="DA40" s="658"/>
      <c r="DB40" s="658"/>
      <c r="DC40" s="659"/>
      <c r="DD40" s="632">
        <v>415627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4648863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16873263</v>
      </c>
      <c r="CS42" s="624"/>
      <c r="CT42" s="624"/>
      <c r="CU42" s="624"/>
      <c r="CV42" s="624"/>
      <c r="CW42" s="624"/>
      <c r="CX42" s="624"/>
      <c r="CY42" s="625"/>
      <c r="CZ42" s="657">
        <v>19.2</v>
      </c>
      <c r="DA42" s="706"/>
      <c r="DB42" s="706"/>
      <c r="DC42" s="707"/>
      <c r="DD42" s="632">
        <v>5382656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949624</v>
      </c>
      <c r="CS43" s="655"/>
      <c r="CT43" s="655"/>
      <c r="CU43" s="655"/>
      <c r="CV43" s="655"/>
      <c r="CW43" s="655"/>
      <c r="CX43" s="655"/>
      <c r="CY43" s="656"/>
      <c r="CZ43" s="657">
        <v>1.1000000000000001</v>
      </c>
      <c r="DA43" s="658"/>
      <c r="DB43" s="658"/>
      <c r="DC43" s="659"/>
      <c r="DD43" s="632">
        <v>890534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16792861</v>
      </c>
      <c r="CS44" s="624"/>
      <c r="CT44" s="624"/>
      <c r="CU44" s="624"/>
      <c r="CV44" s="624"/>
      <c r="CW44" s="624"/>
      <c r="CX44" s="624"/>
      <c r="CY44" s="625"/>
      <c r="CZ44" s="657">
        <v>19.100000000000001</v>
      </c>
      <c r="DA44" s="706"/>
      <c r="DB44" s="706"/>
      <c r="DC44" s="707"/>
      <c r="DD44" s="632">
        <v>5368275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4727715</v>
      </c>
      <c r="CS45" s="655"/>
      <c r="CT45" s="655"/>
      <c r="CU45" s="655"/>
      <c r="CV45" s="655"/>
      <c r="CW45" s="655"/>
      <c r="CX45" s="655"/>
      <c r="CY45" s="656"/>
      <c r="CZ45" s="657">
        <v>5.4</v>
      </c>
      <c r="DA45" s="658"/>
      <c r="DB45" s="658"/>
      <c r="DC45" s="659"/>
      <c r="DD45" s="632">
        <v>275594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11784087</v>
      </c>
      <c r="CS46" s="624"/>
      <c r="CT46" s="624"/>
      <c r="CU46" s="624"/>
      <c r="CV46" s="624"/>
      <c r="CW46" s="624"/>
      <c r="CX46" s="624"/>
      <c r="CY46" s="625"/>
      <c r="CZ46" s="657">
        <v>13.4</v>
      </c>
      <c r="DA46" s="706"/>
      <c r="DB46" s="706"/>
      <c r="DC46" s="707"/>
      <c r="DD46" s="632">
        <v>4967022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80402</v>
      </c>
      <c r="CS47" s="655"/>
      <c r="CT47" s="655"/>
      <c r="CU47" s="655"/>
      <c r="CV47" s="655"/>
      <c r="CW47" s="655"/>
      <c r="CX47" s="655"/>
      <c r="CY47" s="656"/>
      <c r="CZ47" s="657">
        <v>0.1</v>
      </c>
      <c r="DA47" s="658"/>
      <c r="DB47" s="658"/>
      <c r="DC47" s="659"/>
      <c r="DD47" s="632">
        <v>14381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87898308</v>
      </c>
      <c r="CS49" s="691"/>
      <c r="CT49" s="691"/>
      <c r="CU49" s="691"/>
      <c r="CV49" s="691"/>
      <c r="CW49" s="691"/>
      <c r="CX49" s="691"/>
      <c r="CY49" s="718"/>
      <c r="CZ49" s="719">
        <v>100</v>
      </c>
      <c r="DA49" s="720"/>
      <c r="DB49" s="720"/>
      <c r="DC49" s="721"/>
      <c r="DD49" s="722">
        <v>55899375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89686</v>
      </c>
      <c r="R7" s="753"/>
      <c r="S7" s="753"/>
      <c r="T7" s="753"/>
      <c r="U7" s="753"/>
      <c r="V7" s="753">
        <v>86525</v>
      </c>
      <c r="W7" s="753"/>
      <c r="X7" s="753"/>
      <c r="Y7" s="753"/>
      <c r="Z7" s="753"/>
      <c r="AA7" s="753">
        <v>3161</v>
      </c>
      <c r="AB7" s="753"/>
      <c r="AC7" s="753"/>
      <c r="AD7" s="753"/>
      <c r="AE7" s="754"/>
      <c r="AF7" s="755">
        <v>2939</v>
      </c>
      <c r="AG7" s="756"/>
      <c r="AH7" s="756"/>
      <c r="AI7" s="756"/>
      <c r="AJ7" s="757"/>
      <c r="AK7" s="792">
        <v>1080</v>
      </c>
      <c r="AL7" s="793"/>
      <c r="AM7" s="793"/>
      <c r="AN7" s="793"/>
      <c r="AO7" s="793"/>
      <c r="AP7" s="793">
        <v>71423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-2</v>
      </c>
      <c r="CI7" s="790"/>
      <c r="CJ7" s="790"/>
      <c r="CK7" s="790"/>
      <c r="CL7" s="791"/>
      <c r="CM7" s="789">
        <v>160</v>
      </c>
      <c r="CN7" s="790"/>
      <c r="CO7" s="790"/>
      <c r="CP7" s="790"/>
      <c r="CQ7" s="791"/>
      <c r="CR7" s="789">
        <v>105</v>
      </c>
      <c r="CS7" s="790"/>
      <c r="CT7" s="790"/>
      <c r="CU7" s="790"/>
      <c r="CV7" s="791"/>
      <c r="CW7" s="789">
        <v>18</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1050</v>
      </c>
      <c r="R8" s="777"/>
      <c r="S8" s="777"/>
      <c r="T8" s="777"/>
      <c r="U8" s="777"/>
      <c r="V8" s="777">
        <v>1045</v>
      </c>
      <c r="W8" s="777"/>
      <c r="X8" s="777"/>
      <c r="Y8" s="777"/>
      <c r="Z8" s="777"/>
      <c r="AA8" s="777">
        <v>5</v>
      </c>
      <c r="AB8" s="777"/>
      <c r="AC8" s="777"/>
      <c r="AD8" s="777"/>
      <c r="AE8" s="778"/>
      <c r="AF8" s="779">
        <v>5</v>
      </c>
      <c r="AG8" s="780"/>
      <c r="AH8" s="780"/>
      <c r="AI8" s="780"/>
      <c r="AJ8" s="781"/>
      <c r="AK8" s="782">
        <v>210</v>
      </c>
      <c r="AL8" s="783"/>
      <c r="AM8" s="783"/>
      <c r="AN8" s="783"/>
      <c r="AO8" s="783"/>
      <c r="AP8" s="783">
        <v>3046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10</v>
      </c>
      <c r="CI8" s="800"/>
      <c r="CJ8" s="800"/>
      <c r="CK8" s="800"/>
      <c r="CL8" s="801"/>
      <c r="CM8" s="799">
        <v>370</v>
      </c>
      <c r="CN8" s="800"/>
      <c r="CO8" s="800"/>
      <c r="CP8" s="800"/>
      <c r="CQ8" s="801"/>
      <c r="CR8" s="799">
        <v>320</v>
      </c>
      <c r="CS8" s="800"/>
      <c r="CT8" s="800"/>
      <c r="CU8" s="800"/>
      <c r="CV8" s="801"/>
      <c r="CW8" s="799">
        <v>137</v>
      </c>
      <c r="CX8" s="800"/>
      <c r="CY8" s="800"/>
      <c r="CZ8" s="800"/>
      <c r="DA8" s="801"/>
      <c r="DB8" s="799" t="s">
        <v>539</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1304</v>
      </c>
      <c r="R9" s="777"/>
      <c r="S9" s="777"/>
      <c r="T9" s="777"/>
      <c r="U9" s="777"/>
      <c r="V9" s="777">
        <v>1292</v>
      </c>
      <c r="W9" s="777"/>
      <c r="X9" s="777"/>
      <c r="Y9" s="777"/>
      <c r="Z9" s="777"/>
      <c r="AA9" s="777">
        <v>12</v>
      </c>
      <c r="AB9" s="777"/>
      <c r="AC9" s="777"/>
      <c r="AD9" s="777"/>
      <c r="AE9" s="778"/>
      <c r="AF9" s="779">
        <v>10</v>
      </c>
      <c r="AG9" s="780"/>
      <c r="AH9" s="780"/>
      <c r="AI9" s="780"/>
      <c r="AJ9" s="781"/>
      <c r="AK9" s="782">
        <v>600</v>
      </c>
      <c r="AL9" s="783"/>
      <c r="AM9" s="783"/>
      <c r="AN9" s="783"/>
      <c r="AO9" s="783"/>
      <c r="AP9" s="783">
        <v>2097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-3</v>
      </c>
      <c r="CI9" s="800"/>
      <c r="CJ9" s="800"/>
      <c r="CK9" s="800"/>
      <c r="CL9" s="801"/>
      <c r="CM9" s="799">
        <v>223</v>
      </c>
      <c r="CN9" s="800"/>
      <c r="CO9" s="800"/>
      <c r="CP9" s="800"/>
      <c r="CQ9" s="801"/>
      <c r="CR9" s="799">
        <v>80</v>
      </c>
      <c r="CS9" s="800"/>
      <c r="CT9" s="800"/>
      <c r="CU9" s="800"/>
      <c r="CV9" s="801"/>
      <c r="CW9" s="799" t="s">
        <v>539</v>
      </c>
      <c r="CX9" s="800"/>
      <c r="CY9" s="800"/>
      <c r="CZ9" s="800"/>
      <c r="DA9" s="801"/>
      <c r="DB9" s="799" t="s">
        <v>539</v>
      </c>
      <c r="DC9" s="800"/>
      <c r="DD9" s="800"/>
      <c r="DE9" s="800"/>
      <c r="DF9" s="801"/>
      <c r="DG9" s="799" t="s">
        <v>539</v>
      </c>
      <c r="DH9" s="800"/>
      <c r="DI9" s="800"/>
      <c r="DJ9" s="800"/>
      <c r="DK9" s="801"/>
      <c r="DL9" s="799" t="s">
        <v>539</v>
      </c>
      <c r="DM9" s="800"/>
      <c r="DN9" s="800"/>
      <c r="DO9" s="800"/>
      <c r="DP9" s="801"/>
      <c r="DQ9" s="799" t="s">
        <v>539</v>
      </c>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96</v>
      </c>
      <c r="R10" s="777"/>
      <c r="S10" s="777"/>
      <c r="T10" s="777"/>
      <c r="U10" s="777"/>
      <c r="V10" s="777">
        <v>96</v>
      </c>
      <c r="W10" s="777"/>
      <c r="X10" s="777"/>
      <c r="Y10" s="777"/>
      <c r="Z10" s="777"/>
      <c r="AA10" s="777">
        <v>0</v>
      </c>
      <c r="AB10" s="777"/>
      <c r="AC10" s="777"/>
      <c r="AD10" s="777"/>
      <c r="AE10" s="778"/>
      <c r="AF10" s="779" t="s">
        <v>109</v>
      </c>
      <c r="AG10" s="780"/>
      <c r="AH10" s="780"/>
      <c r="AI10" s="780"/>
      <c r="AJ10" s="781"/>
      <c r="AK10" s="782">
        <v>96</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553</v>
      </c>
      <c r="BS10" s="786" t="s">
        <v>550</v>
      </c>
      <c r="BT10" s="787"/>
      <c r="BU10" s="787"/>
      <c r="BV10" s="787"/>
      <c r="BW10" s="787"/>
      <c r="BX10" s="787"/>
      <c r="BY10" s="787"/>
      <c r="BZ10" s="787"/>
      <c r="CA10" s="787"/>
      <c r="CB10" s="787"/>
      <c r="CC10" s="787"/>
      <c r="CD10" s="787"/>
      <c r="CE10" s="787"/>
      <c r="CF10" s="787"/>
      <c r="CG10" s="788"/>
      <c r="CH10" s="799">
        <v>6</v>
      </c>
      <c r="CI10" s="800"/>
      <c r="CJ10" s="800"/>
      <c r="CK10" s="800"/>
      <c r="CL10" s="801"/>
      <c r="CM10" s="799">
        <v>113</v>
      </c>
      <c r="CN10" s="800"/>
      <c r="CO10" s="800"/>
      <c r="CP10" s="800"/>
      <c r="CQ10" s="801"/>
      <c r="CR10" s="799">
        <v>8</v>
      </c>
      <c r="CS10" s="800"/>
      <c r="CT10" s="800"/>
      <c r="CU10" s="800"/>
      <c r="CV10" s="801"/>
      <c r="CW10" s="799" t="s">
        <v>539</v>
      </c>
      <c r="CX10" s="800"/>
      <c r="CY10" s="800"/>
      <c r="CZ10" s="800"/>
      <c r="DA10" s="801"/>
      <c r="DB10" s="799" t="s">
        <v>539</v>
      </c>
      <c r="DC10" s="800"/>
      <c r="DD10" s="800"/>
      <c r="DE10" s="800"/>
      <c r="DF10" s="801"/>
      <c r="DG10" s="799">
        <v>2693</v>
      </c>
      <c r="DH10" s="800"/>
      <c r="DI10" s="800"/>
      <c r="DJ10" s="800"/>
      <c r="DK10" s="801"/>
      <c r="DL10" s="799" t="s">
        <v>539</v>
      </c>
      <c r="DM10" s="800"/>
      <c r="DN10" s="800"/>
      <c r="DO10" s="800"/>
      <c r="DP10" s="801"/>
      <c r="DQ10" s="799" t="s">
        <v>539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5</v>
      </c>
      <c r="CI11" s="800"/>
      <c r="CJ11" s="800"/>
      <c r="CK11" s="800"/>
      <c r="CL11" s="801"/>
      <c r="CM11" s="799">
        <v>9</v>
      </c>
      <c r="CN11" s="800"/>
      <c r="CO11" s="800"/>
      <c r="CP11" s="800"/>
      <c r="CQ11" s="801"/>
      <c r="CR11" s="799">
        <v>30</v>
      </c>
      <c r="CS11" s="800"/>
      <c r="CT11" s="800"/>
      <c r="CU11" s="800"/>
      <c r="CV11" s="801"/>
      <c r="CW11" s="799" t="s">
        <v>539</v>
      </c>
      <c r="CX11" s="800"/>
      <c r="CY11" s="800"/>
      <c r="CZ11" s="800"/>
      <c r="DA11" s="801"/>
      <c r="DB11" s="799" t="s">
        <v>539</v>
      </c>
      <c r="DC11" s="800"/>
      <c r="DD11" s="800"/>
      <c r="DE11" s="800"/>
      <c r="DF11" s="801"/>
      <c r="DG11" s="799" t="s">
        <v>539</v>
      </c>
      <c r="DH11" s="800"/>
      <c r="DI11" s="800"/>
      <c r="DJ11" s="800"/>
      <c r="DK11" s="801"/>
      <c r="DL11" s="799" t="s">
        <v>539</v>
      </c>
      <c r="DM11" s="800"/>
      <c r="DN11" s="800"/>
      <c r="DO11" s="800"/>
      <c r="DP11" s="801"/>
      <c r="DQ11" s="799" t="s">
        <v>539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552</v>
      </c>
      <c r="BT12" s="787"/>
      <c r="BU12" s="787"/>
      <c r="BV12" s="787"/>
      <c r="BW12" s="787"/>
      <c r="BX12" s="787"/>
      <c r="BY12" s="787"/>
      <c r="BZ12" s="787"/>
      <c r="CA12" s="787"/>
      <c r="CB12" s="787"/>
      <c r="CC12" s="787"/>
      <c r="CD12" s="787"/>
      <c r="CE12" s="787"/>
      <c r="CF12" s="787"/>
      <c r="CG12" s="788"/>
      <c r="CH12" s="799">
        <v>-1</v>
      </c>
      <c r="CI12" s="800"/>
      <c r="CJ12" s="800"/>
      <c r="CK12" s="800"/>
      <c r="CL12" s="801"/>
      <c r="CM12" s="799">
        <v>21</v>
      </c>
      <c r="CN12" s="800"/>
      <c r="CO12" s="800"/>
      <c r="CP12" s="800"/>
      <c r="CQ12" s="801"/>
      <c r="CR12" s="799">
        <v>10</v>
      </c>
      <c r="CS12" s="800"/>
      <c r="CT12" s="800"/>
      <c r="CU12" s="800"/>
      <c r="CV12" s="801"/>
      <c r="CW12" s="799">
        <v>63</v>
      </c>
      <c r="CX12" s="800"/>
      <c r="CY12" s="800"/>
      <c r="CZ12" s="800"/>
      <c r="DA12" s="801"/>
      <c r="DB12" s="799" t="s">
        <v>539</v>
      </c>
      <c r="DC12" s="800"/>
      <c r="DD12" s="800"/>
      <c r="DE12" s="800"/>
      <c r="DF12" s="801"/>
      <c r="DG12" s="799" t="s">
        <v>539</v>
      </c>
      <c r="DH12" s="800"/>
      <c r="DI12" s="800"/>
      <c r="DJ12" s="800"/>
      <c r="DK12" s="801"/>
      <c r="DL12" s="799" t="s">
        <v>539</v>
      </c>
      <c r="DM12" s="800"/>
      <c r="DN12" s="800"/>
      <c r="DO12" s="800"/>
      <c r="DP12" s="801"/>
      <c r="DQ12" s="799" t="s">
        <v>539</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91077</v>
      </c>
      <c r="R23" s="812"/>
      <c r="S23" s="812"/>
      <c r="T23" s="812"/>
      <c r="U23" s="812"/>
      <c r="V23" s="812">
        <v>89898</v>
      </c>
      <c r="W23" s="812"/>
      <c r="X23" s="812"/>
      <c r="Y23" s="812"/>
      <c r="Z23" s="812"/>
      <c r="AA23" s="812">
        <v>3178</v>
      </c>
      <c r="AB23" s="812"/>
      <c r="AC23" s="812"/>
      <c r="AD23" s="812"/>
      <c r="AE23" s="813"/>
      <c r="AF23" s="814">
        <v>2954</v>
      </c>
      <c r="AG23" s="812"/>
      <c r="AH23" s="812"/>
      <c r="AI23" s="812"/>
      <c r="AJ23" s="815"/>
      <c r="AK23" s="816"/>
      <c r="AL23" s="817"/>
      <c r="AM23" s="817"/>
      <c r="AN23" s="817"/>
      <c r="AO23" s="817"/>
      <c r="AP23" s="812">
        <v>76566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31728</v>
      </c>
      <c r="R28" s="841"/>
      <c r="S28" s="841"/>
      <c r="T28" s="841"/>
      <c r="U28" s="841"/>
      <c r="V28" s="841">
        <v>31136</v>
      </c>
      <c r="W28" s="841"/>
      <c r="X28" s="841"/>
      <c r="Y28" s="841"/>
      <c r="Z28" s="841"/>
      <c r="AA28" s="841">
        <v>593</v>
      </c>
      <c r="AB28" s="841"/>
      <c r="AC28" s="841"/>
      <c r="AD28" s="841"/>
      <c r="AE28" s="842"/>
      <c r="AF28" s="843">
        <v>593</v>
      </c>
      <c r="AG28" s="841"/>
      <c r="AH28" s="841"/>
      <c r="AI28" s="841"/>
      <c r="AJ28" s="844"/>
      <c r="AK28" s="845">
        <v>2737</v>
      </c>
      <c r="AL28" s="836"/>
      <c r="AM28" s="836"/>
      <c r="AN28" s="836"/>
      <c r="AO28" s="836"/>
      <c r="AP28" s="836" t="s">
        <v>539</v>
      </c>
      <c r="AQ28" s="836"/>
      <c r="AR28" s="836"/>
      <c r="AS28" s="836"/>
      <c r="AT28" s="836"/>
      <c r="AU28" s="836" t="s">
        <v>539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4401</v>
      </c>
      <c r="R29" s="777"/>
      <c r="S29" s="777"/>
      <c r="T29" s="777"/>
      <c r="U29" s="777"/>
      <c r="V29" s="777">
        <v>4394</v>
      </c>
      <c r="W29" s="777"/>
      <c r="X29" s="777"/>
      <c r="Y29" s="777"/>
      <c r="Z29" s="777"/>
      <c r="AA29" s="777">
        <v>8</v>
      </c>
      <c r="AB29" s="777"/>
      <c r="AC29" s="777"/>
      <c r="AD29" s="777"/>
      <c r="AE29" s="778"/>
      <c r="AF29" s="779">
        <v>8</v>
      </c>
      <c r="AG29" s="780"/>
      <c r="AH29" s="780"/>
      <c r="AI29" s="780"/>
      <c r="AJ29" s="781"/>
      <c r="AK29" s="848">
        <v>2156</v>
      </c>
      <c r="AL29" s="849"/>
      <c r="AM29" s="849"/>
      <c r="AN29" s="849"/>
      <c r="AO29" s="849"/>
      <c r="AP29" s="849" t="s">
        <v>539</v>
      </c>
      <c r="AQ29" s="849"/>
      <c r="AR29" s="849"/>
      <c r="AS29" s="849"/>
      <c r="AT29" s="849"/>
      <c r="AU29" s="849" t="s">
        <v>539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17543</v>
      </c>
      <c r="R30" s="777"/>
      <c r="S30" s="777"/>
      <c r="T30" s="777"/>
      <c r="U30" s="777"/>
      <c r="V30" s="777">
        <v>17330</v>
      </c>
      <c r="W30" s="777"/>
      <c r="X30" s="777"/>
      <c r="Y30" s="777"/>
      <c r="Z30" s="777"/>
      <c r="AA30" s="777">
        <v>213</v>
      </c>
      <c r="AB30" s="777"/>
      <c r="AC30" s="777"/>
      <c r="AD30" s="777"/>
      <c r="AE30" s="778"/>
      <c r="AF30" s="779">
        <v>213</v>
      </c>
      <c r="AG30" s="780"/>
      <c r="AH30" s="780"/>
      <c r="AI30" s="780"/>
      <c r="AJ30" s="781"/>
      <c r="AK30" s="848">
        <v>2453</v>
      </c>
      <c r="AL30" s="849"/>
      <c r="AM30" s="849"/>
      <c r="AN30" s="849"/>
      <c r="AO30" s="849"/>
      <c r="AP30" s="849" t="s">
        <v>539</v>
      </c>
      <c r="AQ30" s="849"/>
      <c r="AR30" s="849"/>
      <c r="AS30" s="849"/>
      <c r="AT30" s="849"/>
      <c r="AU30" s="849" t="s">
        <v>539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71</v>
      </c>
      <c r="R31" s="777"/>
      <c r="S31" s="777"/>
      <c r="T31" s="777"/>
      <c r="U31" s="777"/>
      <c r="V31" s="777">
        <v>67</v>
      </c>
      <c r="W31" s="777"/>
      <c r="X31" s="777"/>
      <c r="Y31" s="777"/>
      <c r="Z31" s="777"/>
      <c r="AA31" s="777">
        <v>4</v>
      </c>
      <c r="AB31" s="777"/>
      <c r="AC31" s="777"/>
      <c r="AD31" s="777"/>
      <c r="AE31" s="778"/>
      <c r="AF31" s="779">
        <v>4</v>
      </c>
      <c r="AG31" s="780"/>
      <c r="AH31" s="780"/>
      <c r="AI31" s="780"/>
      <c r="AJ31" s="781"/>
      <c r="AK31" s="848" t="s">
        <v>539</v>
      </c>
      <c r="AL31" s="849"/>
      <c r="AM31" s="849"/>
      <c r="AN31" s="849"/>
      <c r="AO31" s="849"/>
      <c r="AP31" s="849" t="s">
        <v>539</v>
      </c>
      <c r="AQ31" s="849"/>
      <c r="AR31" s="849"/>
      <c r="AS31" s="849"/>
      <c r="AT31" s="849"/>
      <c r="AU31" s="849" t="s">
        <v>539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2887</v>
      </c>
      <c r="R32" s="777"/>
      <c r="S32" s="777"/>
      <c r="T32" s="777"/>
      <c r="U32" s="777"/>
      <c r="V32" s="777">
        <v>2752</v>
      </c>
      <c r="W32" s="777"/>
      <c r="X32" s="777"/>
      <c r="Y32" s="777"/>
      <c r="Z32" s="777"/>
      <c r="AA32" s="777">
        <v>135</v>
      </c>
      <c r="AB32" s="777"/>
      <c r="AC32" s="777"/>
      <c r="AD32" s="777"/>
      <c r="AE32" s="778"/>
      <c r="AF32" s="779">
        <v>1983</v>
      </c>
      <c r="AG32" s="780"/>
      <c r="AH32" s="780"/>
      <c r="AI32" s="780"/>
      <c r="AJ32" s="781"/>
      <c r="AK32" s="848">
        <v>31</v>
      </c>
      <c r="AL32" s="849"/>
      <c r="AM32" s="849"/>
      <c r="AN32" s="849"/>
      <c r="AO32" s="849"/>
      <c r="AP32" s="849">
        <v>6561</v>
      </c>
      <c r="AQ32" s="849"/>
      <c r="AR32" s="849"/>
      <c r="AS32" s="849"/>
      <c r="AT32" s="849"/>
      <c r="AU32" s="849" t="s">
        <v>539</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6336</v>
      </c>
      <c r="R33" s="777"/>
      <c r="S33" s="777"/>
      <c r="T33" s="777"/>
      <c r="U33" s="777"/>
      <c r="V33" s="777">
        <v>5062</v>
      </c>
      <c r="W33" s="777"/>
      <c r="X33" s="777"/>
      <c r="Y33" s="777"/>
      <c r="Z33" s="777"/>
      <c r="AA33" s="777">
        <v>1274</v>
      </c>
      <c r="AB33" s="777"/>
      <c r="AC33" s="777"/>
      <c r="AD33" s="777"/>
      <c r="AE33" s="778"/>
      <c r="AF33" s="779">
        <v>1031</v>
      </c>
      <c r="AG33" s="780"/>
      <c r="AH33" s="780"/>
      <c r="AI33" s="780"/>
      <c r="AJ33" s="781"/>
      <c r="AK33" s="848">
        <v>2405</v>
      </c>
      <c r="AL33" s="849"/>
      <c r="AM33" s="849"/>
      <c r="AN33" s="849"/>
      <c r="AO33" s="849"/>
      <c r="AP33" s="849">
        <v>33782</v>
      </c>
      <c r="AQ33" s="849"/>
      <c r="AR33" s="849"/>
      <c r="AS33" s="849"/>
      <c r="AT33" s="849"/>
      <c r="AU33" s="849" t="s">
        <v>539</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13430</v>
      </c>
      <c r="R34" s="777"/>
      <c r="S34" s="777"/>
      <c r="T34" s="777"/>
      <c r="U34" s="777"/>
      <c r="V34" s="777">
        <v>13528</v>
      </c>
      <c r="W34" s="777"/>
      <c r="X34" s="777"/>
      <c r="Y34" s="777"/>
      <c r="Z34" s="777"/>
      <c r="AA34" s="777">
        <v>-98</v>
      </c>
      <c r="AB34" s="777"/>
      <c r="AC34" s="777"/>
      <c r="AD34" s="777"/>
      <c r="AE34" s="778"/>
      <c r="AF34" s="779">
        <v>1827</v>
      </c>
      <c r="AG34" s="780"/>
      <c r="AH34" s="780"/>
      <c r="AI34" s="780"/>
      <c r="AJ34" s="781"/>
      <c r="AK34" s="848">
        <v>1470</v>
      </c>
      <c r="AL34" s="849"/>
      <c r="AM34" s="849"/>
      <c r="AN34" s="849"/>
      <c r="AO34" s="849"/>
      <c r="AP34" s="849">
        <v>2180</v>
      </c>
      <c r="AQ34" s="849"/>
      <c r="AR34" s="849"/>
      <c r="AS34" s="849"/>
      <c r="AT34" s="849"/>
      <c r="AU34" s="849" t="s">
        <v>539</v>
      </c>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5657</v>
      </c>
      <c r="AG63" s="860"/>
      <c r="AH63" s="860"/>
      <c r="AI63" s="860"/>
      <c r="AJ63" s="861"/>
      <c r="AK63" s="862"/>
      <c r="AL63" s="857"/>
      <c r="AM63" s="857"/>
      <c r="AN63" s="857"/>
      <c r="AO63" s="857"/>
      <c r="AP63" s="860">
        <v>42523</v>
      </c>
      <c r="AQ63" s="860"/>
      <c r="AR63" s="860"/>
      <c r="AS63" s="860"/>
      <c r="AT63" s="860"/>
      <c r="AU63" s="860" t="s">
        <v>539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597</v>
      </c>
      <c r="R68" s="884"/>
      <c r="S68" s="884"/>
      <c r="T68" s="884"/>
      <c r="U68" s="884"/>
      <c r="V68" s="884">
        <v>571</v>
      </c>
      <c r="W68" s="884"/>
      <c r="X68" s="884"/>
      <c r="Y68" s="884"/>
      <c r="Z68" s="884"/>
      <c r="AA68" s="884">
        <v>27</v>
      </c>
      <c r="AB68" s="884"/>
      <c r="AC68" s="884"/>
      <c r="AD68" s="884"/>
      <c r="AE68" s="884"/>
      <c r="AF68" s="884">
        <v>27</v>
      </c>
      <c r="AG68" s="884"/>
      <c r="AH68" s="884"/>
      <c r="AI68" s="884"/>
      <c r="AJ68" s="884"/>
      <c r="AK68" s="884">
        <v>124</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5258</v>
      </c>
      <c r="R69" s="849"/>
      <c r="S69" s="849"/>
      <c r="T69" s="849"/>
      <c r="U69" s="849"/>
      <c r="V69" s="849">
        <v>5287</v>
      </c>
      <c r="W69" s="849"/>
      <c r="X69" s="849"/>
      <c r="Y69" s="849"/>
      <c r="Z69" s="849"/>
      <c r="AA69" s="849">
        <v>-30</v>
      </c>
      <c r="AB69" s="849"/>
      <c r="AC69" s="849"/>
      <c r="AD69" s="849"/>
      <c r="AE69" s="849"/>
      <c r="AF69" s="849">
        <v>2067</v>
      </c>
      <c r="AG69" s="849"/>
      <c r="AH69" s="849"/>
      <c r="AI69" s="849"/>
      <c r="AJ69" s="849"/>
      <c r="AK69" s="849">
        <v>727</v>
      </c>
      <c r="AL69" s="849"/>
      <c r="AM69" s="849"/>
      <c r="AN69" s="849"/>
      <c r="AO69" s="849"/>
      <c r="AP69" s="849">
        <v>3048</v>
      </c>
      <c r="AQ69" s="849"/>
      <c r="AR69" s="849"/>
      <c r="AS69" s="849"/>
      <c r="AT69" s="849"/>
      <c r="AU69" s="849" t="s">
        <v>539</v>
      </c>
      <c r="AV69" s="849"/>
      <c r="AW69" s="849"/>
      <c r="AX69" s="849"/>
      <c r="AY69" s="849"/>
      <c r="AZ69" s="895" t="s">
        <v>544</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2150</v>
      </c>
      <c r="R70" s="849"/>
      <c r="S70" s="849"/>
      <c r="T70" s="849"/>
      <c r="U70" s="849"/>
      <c r="V70" s="849">
        <v>2141</v>
      </c>
      <c r="W70" s="849"/>
      <c r="X70" s="849"/>
      <c r="Y70" s="849"/>
      <c r="Z70" s="849"/>
      <c r="AA70" s="849">
        <v>10</v>
      </c>
      <c r="AB70" s="849"/>
      <c r="AC70" s="849"/>
      <c r="AD70" s="849"/>
      <c r="AE70" s="849"/>
      <c r="AF70" s="849">
        <v>10</v>
      </c>
      <c r="AG70" s="849"/>
      <c r="AH70" s="849"/>
      <c r="AI70" s="849"/>
      <c r="AJ70" s="849"/>
      <c r="AK70" s="849" t="s">
        <v>539</v>
      </c>
      <c r="AL70" s="849"/>
      <c r="AM70" s="849"/>
      <c r="AN70" s="849"/>
      <c r="AO70" s="849"/>
      <c r="AP70" s="849" t="s">
        <v>539</v>
      </c>
      <c r="AQ70" s="849"/>
      <c r="AR70" s="849"/>
      <c r="AS70" s="849"/>
      <c r="AT70" s="849"/>
      <c r="AU70" s="849" t="s">
        <v>539</v>
      </c>
      <c r="AV70" s="849"/>
      <c r="AW70" s="849"/>
      <c r="AX70" s="849"/>
      <c r="AY70" s="849"/>
      <c r="AZ70" s="895" t="s">
        <v>545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395095</v>
      </c>
      <c r="R71" s="849"/>
      <c r="S71" s="849"/>
      <c r="T71" s="849"/>
      <c r="U71" s="849"/>
      <c r="V71" s="849">
        <v>382735</v>
      </c>
      <c r="W71" s="849"/>
      <c r="X71" s="849"/>
      <c r="Y71" s="849"/>
      <c r="Z71" s="849"/>
      <c r="AA71" s="849">
        <v>12360</v>
      </c>
      <c r="AB71" s="849"/>
      <c r="AC71" s="849"/>
      <c r="AD71" s="849"/>
      <c r="AE71" s="849"/>
      <c r="AF71" s="849">
        <v>12360</v>
      </c>
      <c r="AG71" s="849"/>
      <c r="AH71" s="849"/>
      <c r="AI71" s="849"/>
      <c r="AJ71" s="849"/>
      <c r="AK71" s="849">
        <v>2332</v>
      </c>
      <c r="AL71" s="849"/>
      <c r="AM71" s="849"/>
      <c r="AN71" s="849"/>
      <c r="AO71" s="849"/>
      <c r="AP71" s="849" t="s">
        <v>539</v>
      </c>
      <c r="AQ71" s="849"/>
      <c r="AR71" s="849"/>
      <c r="AS71" s="849"/>
      <c r="AT71" s="849"/>
      <c r="AU71" s="849" t="s">
        <v>539</v>
      </c>
      <c r="AV71" s="849"/>
      <c r="AW71" s="849"/>
      <c r="AX71" s="849"/>
      <c r="AY71" s="849"/>
      <c r="AZ71" s="895" t="s">
        <v>546</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300</v>
      </c>
      <c r="R72" s="849"/>
      <c r="S72" s="849"/>
      <c r="T72" s="849"/>
      <c r="U72" s="849"/>
      <c r="V72" s="849">
        <v>294</v>
      </c>
      <c r="W72" s="849"/>
      <c r="X72" s="849"/>
      <c r="Y72" s="849"/>
      <c r="Z72" s="849"/>
      <c r="AA72" s="849">
        <v>7</v>
      </c>
      <c r="AB72" s="849"/>
      <c r="AC72" s="849"/>
      <c r="AD72" s="849"/>
      <c r="AE72" s="849"/>
      <c r="AF72" s="849">
        <v>7</v>
      </c>
      <c r="AG72" s="849"/>
      <c r="AH72" s="849"/>
      <c r="AI72" s="849"/>
      <c r="AJ72" s="849"/>
      <c r="AK72" s="849">
        <v>4</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14471</v>
      </c>
      <c r="AG88" s="860"/>
      <c r="AH88" s="860"/>
      <c r="AI88" s="860"/>
      <c r="AJ88" s="860"/>
      <c r="AK88" s="857"/>
      <c r="AL88" s="857"/>
      <c r="AM88" s="857"/>
      <c r="AN88" s="857"/>
      <c r="AO88" s="857"/>
      <c r="AP88" s="860">
        <v>3048</v>
      </c>
      <c r="AQ88" s="860"/>
      <c r="AR88" s="860"/>
      <c r="AS88" s="860"/>
      <c r="AT88" s="860"/>
      <c r="AU88" s="860" t="s">
        <v>539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553</v>
      </c>
      <c r="CS102" s="868"/>
      <c r="CT102" s="868"/>
      <c r="CU102" s="868"/>
      <c r="CV102" s="911"/>
      <c r="CW102" s="910">
        <v>218</v>
      </c>
      <c r="CX102" s="868"/>
      <c r="CY102" s="868"/>
      <c r="CZ102" s="868"/>
      <c r="DA102" s="911"/>
      <c r="DB102" s="910" t="s">
        <v>539</v>
      </c>
      <c r="DC102" s="868"/>
      <c r="DD102" s="868"/>
      <c r="DE102" s="868"/>
      <c r="DF102" s="911"/>
      <c r="DG102" s="910">
        <v>2693</v>
      </c>
      <c r="DH102" s="868"/>
      <c r="DI102" s="868"/>
      <c r="DJ102" s="868"/>
      <c r="DK102" s="911"/>
      <c r="DL102" s="910" t="s">
        <v>539</v>
      </c>
      <c r="DM102" s="868"/>
      <c r="DN102" s="868"/>
      <c r="DO102" s="868"/>
      <c r="DP102" s="911"/>
      <c r="DQ102" s="910" t="s">
        <v>539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6869713</v>
      </c>
      <c r="AB110" s="920"/>
      <c r="AC110" s="920"/>
      <c r="AD110" s="920"/>
      <c r="AE110" s="921"/>
      <c r="AF110" s="922">
        <v>6538359</v>
      </c>
      <c r="AG110" s="920"/>
      <c r="AH110" s="920"/>
      <c r="AI110" s="920"/>
      <c r="AJ110" s="921"/>
      <c r="AK110" s="922">
        <v>6463209</v>
      </c>
      <c r="AL110" s="920"/>
      <c r="AM110" s="920"/>
      <c r="AN110" s="920"/>
      <c r="AO110" s="921"/>
      <c r="AP110" s="923">
        <v>14.8</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73031818</v>
      </c>
      <c r="BR110" s="957"/>
      <c r="BS110" s="957"/>
      <c r="BT110" s="957"/>
      <c r="BU110" s="957"/>
      <c r="BV110" s="957">
        <v>74335854</v>
      </c>
      <c r="BW110" s="957"/>
      <c r="BX110" s="957"/>
      <c r="BY110" s="957"/>
      <c r="BZ110" s="957"/>
      <c r="CA110" s="957">
        <v>76566379</v>
      </c>
      <c r="CB110" s="957"/>
      <c r="CC110" s="957"/>
      <c r="CD110" s="957"/>
      <c r="CE110" s="957"/>
      <c r="CF110" s="971">
        <v>175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7048321</v>
      </c>
      <c r="BR111" s="950"/>
      <c r="BS111" s="950"/>
      <c r="BT111" s="950"/>
      <c r="BU111" s="950"/>
      <c r="BV111" s="950">
        <v>5982990</v>
      </c>
      <c r="BW111" s="950"/>
      <c r="BX111" s="950"/>
      <c r="BY111" s="950"/>
      <c r="BZ111" s="950"/>
      <c r="CA111" s="950">
        <v>6037681</v>
      </c>
      <c r="CB111" s="950"/>
      <c r="CC111" s="950"/>
      <c r="CD111" s="950"/>
      <c r="CE111" s="950"/>
      <c r="CF111" s="944">
        <v>13.8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25451170</v>
      </c>
      <c r="BR112" s="950"/>
      <c r="BS112" s="950"/>
      <c r="BT112" s="950"/>
      <c r="BU112" s="950"/>
      <c r="BV112" s="950">
        <v>23979016</v>
      </c>
      <c r="BW112" s="950"/>
      <c r="BX112" s="950"/>
      <c r="BY112" s="950"/>
      <c r="BZ112" s="950"/>
      <c r="CA112" s="950">
        <v>21740797</v>
      </c>
      <c r="CB112" s="950"/>
      <c r="CC112" s="950"/>
      <c r="CD112" s="950"/>
      <c r="CE112" s="950"/>
      <c r="CF112" s="944">
        <v>49.7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2769404</v>
      </c>
      <c r="AB113" s="964"/>
      <c r="AC113" s="964"/>
      <c r="AD113" s="964"/>
      <c r="AE113" s="965"/>
      <c r="AF113" s="966">
        <v>2351642</v>
      </c>
      <c r="AG113" s="964"/>
      <c r="AH113" s="964"/>
      <c r="AI113" s="964"/>
      <c r="AJ113" s="965"/>
      <c r="AK113" s="966">
        <v>2165593</v>
      </c>
      <c r="AL113" s="964"/>
      <c r="AM113" s="964"/>
      <c r="AN113" s="964"/>
      <c r="AO113" s="965"/>
      <c r="AP113" s="967">
        <v>4.9000000000000004</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876230</v>
      </c>
      <c r="BR113" s="950"/>
      <c r="BS113" s="950"/>
      <c r="BT113" s="950"/>
      <c r="BU113" s="950"/>
      <c r="BV113" s="950">
        <v>857120</v>
      </c>
      <c r="BW113" s="950"/>
      <c r="BX113" s="950"/>
      <c r="BY113" s="950"/>
      <c r="BZ113" s="950"/>
      <c r="CA113" s="950">
        <v>777318</v>
      </c>
      <c r="CB113" s="950"/>
      <c r="CC113" s="950"/>
      <c r="CD113" s="950"/>
      <c r="CE113" s="950"/>
      <c r="CF113" s="944">
        <v>1.8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2605085</v>
      </c>
      <c r="DH113" s="989"/>
      <c r="DI113" s="989"/>
      <c r="DJ113" s="989"/>
      <c r="DK113" s="990"/>
      <c r="DL113" s="991">
        <v>2319608</v>
      </c>
      <c r="DM113" s="989"/>
      <c r="DN113" s="989"/>
      <c r="DO113" s="989"/>
      <c r="DP113" s="990"/>
      <c r="DQ113" s="991">
        <v>2038494</v>
      </c>
      <c r="DR113" s="989"/>
      <c r="DS113" s="989"/>
      <c r="DT113" s="989"/>
      <c r="DU113" s="990"/>
      <c r="DV113" s="992">
        <v>4.7</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86127</v>
      </c>
      <c r="AB114" s="989"/>
      <c r="AC114" s="989"/>
      <c r="AD114" s="989"/>
      <c r="AE114" s="990"/>
      <c r="AF114" s="991">
        <v>101613</v>
      </c>
      <c r="AG114" s="989"/>
      <c r="AH114" s="989"/>
      <c r="AI114" s="989"/>
      <c r="AJ114" s="990"/>
      <c r="AK114" s="991">
        <v>83713</v>
      </c>
      <c r="AL114" s="989"/>
      <c r="AM114" s="989"/>
      <c r="AN114" s="989"/>
      <c r="AO114" s="990"/>
      <c r="AP114" s="992">
        <v>0.2</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14960372</v>
      </c>
      <c r="BR114" s="950"/>
      <c r="BS114" s="950"/>
      <c r="BT114" s="950"/>
      <c r="BU114" s="950"/>
      <c r="BV114" s="950">
        <v>14168530</v>
      </c>
      <c r="BW114" s="950"/>
      <c r="BX114" s="950"/>
      <c r="BY114" s="950"/>
      <c r="BZ114" s="950"/>
      <c r="CA114" s="950">
        <v>13399303</v>
      </c>
      <c r="CB114" s="950"/>
      <c r="CC114" s="950"/>
      <c r="CD114" s="950"/>
      <c r="CE114" s="950"/>
      <c r="CF114" s="944">
        <v>30.6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486890</v>
      </c>
      <c r="AB115" s="964"/>
      <c r="AC115" s="964"/>
      <c r="AD115" s="964"/>
      <c r="AE115" s="965"/>
      <c r="AF115" s="966">
        <v>473963</v>
      </c>
      <c r="AG115" s="964"/>
      <c r="AH115" s="964"/>
      <c r="AI115" s="964"/>
      <c r="AJ115" s="965"/>
      <c r="AK115" s="966">
        <v>463949</v>
      </c>
      <c r="AL115" s="964"/>
      <c r="AM115" s="964"/>
      <c r="AN115" s="964"/>
      <c r="AO115" s="965"/>
      <c r="AP115" s="967">
        <v>1.1000000000000001</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2812626</v>
      </c>
      <c r="DH115" s="989"/>
      <c r="DI115" s="989"/>
      <c r="DJ115" s="989"/>
      <c r="DK115" s="990"/>
      <c r="DL115" s="991">
        <v>2244974</v>
      </c>
      <c r="DM115" s="989"/>
      <c r="DN115" s="989"/>
      <c r="DO115" s="989"/>
      <c r="DP115" s="990"/>
      <c r="DQ115" s="991">
        <v>2692516</v>
      </c>
      <c r="DR115" s="989"/>
      <c r="DS115" s="989"/>
      <c r="DT115" s="989"/>
      <c r="DU115" s="990"/>
      <c r="DV115" s="992">
        <v>6.2</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279946</v>
      </c>
      <c r="DH116" s="989"/>
      <c r="DI116" s="989"/>
      <c r="DJ116" s="989"/>
      <c r="DK116" s="990"/>
      <c r="DL116" s="991">
        <v>253869</v>
      </c>
      <c r="DM116" s="989"/>
      <c r="DN116" s="989"/>
      <c r="DO116" s="989"/>
      <c r="DP116" s="990"/>
      <c r="DQ116" s="991">
        <v>274122</v>
      </c>
      <c r="DR116" s="989"/>
      <c r="DS116" s="989"/>
      <c r="DT116" s="989"/>
      <c r="DU116" s="990"/>
      <c r="DV116" s="992">
        <v>0.6</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10212134</v>
      </c>
      <c r="AB117" s="996"/>
      <c r="AC117" s="996"/>
      <c r="AD117" s="996"/>
      <c r="AE117" s="997"/>
      <c r="AF117" s="995">
        <v>9465577</v>
      </c>
      <c r="AG117" s="996"/>
      <c r="AH117" s="996"/>
      <c r="AI117" s="996"/>
      <c r="AJ117" s="997"/>
      <c r="AK117" s="995">
        <v>9176464</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429</v>
      </c>
      <c r="BR117" s="1016"/>
      <c r="BS117" s="1016"/>
      <c r="BT117" s="1016"/>
      <c r="BU117" s="1016"/>
      <c r="BV117" s="1016" t="s">
        <v>429</v>
      </c>
      <c r="BW117" s="1016"/>
      <c r="BX117" s="1016"/>
      <c r="BY117" s="1016"/>
      <c r="BZ117" s="1016"/>
      <c r="CA117" s="1016" t="s">
        <v>429</v>
      </c>
      <c r="CB117" s="1016"/>
      <c r="CC117" s="1016"/>
      <c r="CD117" s="1016"/>
      <c r="CE117" s="1016"/>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121367911</v>
      </c>
      <c r="BR118" s="1016"/>
      <c r="BS118" s="1016"/>
      <c r="BT118" s="1016"/>
      <c r="BU118" s="1016"/>
      <c r="BV118" s="1016">
        <v>119323510</v>
      </c>
      <c r="BW118" s="1016"/>
      <c r="BX118" s="1016"/>
      <c r="BY118" s="1016"/>
      <c r="BZ118" s="1016"/>
      <c r="CA118" s="1016">
        <v>118521478</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9615993</v>
      </c>
      <c r="BR119" s="957"/>
      <c r="BS119" s="957"/>
      <c r="BT119" s="957"/>
      <c r="BU119" s="957"/>
      <c r="BV119" s="957">
        <v>9433488</v>
      </c>
      <c r="BW119" s="957"/>
      <c r="BX119" s="957"/>
      <c r="BY119" s="957"/>
      <c r="BZ119" s="957"/>
      <c r="CA119" s="957">
        <v>9899651</v>
      </c>
      <c r="CB119" s="957"/>
      <c r="CC119" s="957"/>
      <c r="CD119" s="957"/>
      <c r="CE119" s="957"/>
      <c r="CF119" s="971">
        <v>22.6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1350664</v>
      </c>
      <c r="DH119" s="1028"/>
      <c r="DI119" s="1028"/>
      <c r="DJ119" s="1028"/>
      <c r="DK119" s="1029"/>
      <c r="DL119" s="1030">
        <v>1164539</v>
      </c>
      <c r="DM119" s="1028"/>
      <c r="DN119" s="1028"/>
      <c r="DO119" s="1028"/>
      <c r="DP119" s="1029"/>
      <c r="DQ119" s="1030">
        <v>1032549</v>
      </c>
      <c r="DR119" s="1028"/>
      <c r="DS119" s="1028"/>
      <c r="DT119" s="1028"/>
      <c r="DU119" s="1029"/>
      <c r="DV119" s="1031">
        <v>2.4</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27741404</v>
      </c>
      <c r="BR120" s="950"/>
      <c r="BS120" s="950"/>
      <c r="BT120" s="950"/>
      <c r="BU120" s="950"/>
      <c r="BV120" s="950">
        <v>26507296</v>
      </c>
      <c r="BW120" s="950"/>
      <c r="BX120" s="950"/>
      <c r="BY120" s="950"/>
      <c r="BZ120" s="950"/>
      <c r="CA120" s="950">
        <v>24584407</v>
      </c>
      <c r="CB120" s="950"/>
      <c r="CC120" s="950"/>
      <c r="CD120" s="950"/>
      <c r="CE120" s="950"/>
      <c r="CF120" s="944">
        <v>56.2</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23653567</v>
      </c>
      <c r="DH120" s="957"/>
      <c r="DI120" s="957"/>
      <c r="DJ120" s="957"/>
      <c r="DK120" s="957"/>
      <c r="DL120" s="957">
        <v>22508438</v>
      </c>
      <c r="DM120" s="957"/>
      <c r="DN120" s="957"/>
      <c r="DO120" s="957"/>
      <c r="DP120" s="957"/>
      <c r="DQ120" s="957">
        <v>20262006</v>
      </c>
      <c r="DR120" s="957"/>
      <c r="DS120" s="957"/>
      <c r="DT120" s="957"/>
      <c r="DU120" s="957"/>
      <c r="DV120" s="958">
        <v>46.3</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289852</v>
      </c>
      <c r="AB121" s="989"/>
      <c r="AC121" s="989"/>
      <c r="AD121" s="989"/>
      <c r="AE121" s="990"/>
      <c r="AF121" s="991">
        <v>285483</v>
      </c>
      <c r="AG121" s="989"/>
      <c r="AH121" s="989"/>
      <c r="AI121" s="989"/>
      <c r="AJ121" s="990"/>
      <c r="AK121" s="991">
        <v>281114</v>
      </c>
      <c r="AL121" s="989"/>
      <c r="AM121" s="989"/>
      <c r="AN121" s="989"/>
      <c r="AO121" s="990"/>
      <c r="AP121" s="992">
        <v>0.6</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59733333</v>
      </c>
      <c r="BR121" s="1016"/>
      <c r="BS121" s="1016"/>
      <c r="BT121" s="1016"/>
      <c r="BU121" s="1016"/>
      <c r="BV121" s="1016">
        <v>57361658</v>
      </c>
      <c r="BW121" s="1016"/>
      <c r="BX121" s="1016"/>
      <c r="BY121" s="1016"/>
      <c r="BZ121" s="1016"/>
      <c r="CA121" s="1016">
        <v>55922361</v>
      </c>
      <c r="CB121" s="1016"/>
      <c r="CC121" s="1016"/>
      <c r="CD121" s="1016"/>
      <c r="CE121" s="1016"/>
      <c r="CF121" s="1054">
        <v>127.8</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1533008</v>
      </c>
      <c r="DH121" s="950"/>
      <c r="DI121" s="950"/>
      <c r="DJ121" s="950"/>
      <c r="DK121" s="950"/>
      <c r="DL121" s="950">
        <v>1457492</v>
      </c>
      <c r="DM121" s="950"/>
      <c r="DN121" s="950"/>
      <c r="DO121" s="950"/>
      <c r="DP121" s="950"/>
      <c r="DQ121" s="950">
        <v>1327886</v>
      </c>
      <c r="DR121" s="950"/>
      <c r="DS121" s="950"/>
      <c r="DT121" s="950"/>
      <c r="DU121" s="950"/>
      <c r="DV121" s="951">
        <v>3</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97090730</v>
      </c>
      <c r="BR122" s="1065"/>
      <c r="BS122" s="1065"/>
      <c r="BT122" s="1065"/>
      <c r="BU122" s="1065"/>
      <c r="BV122" s="1065">
        <v>93302442</v>
      </c>
      <c r="BW122" s="1065"/>
      <c r="BX122" s="1065"/>
      <c r="BY122" s="1065"/>
      <c r="BZ122" s="1065"/>
      <c r="CA122" s="1065">
        <v>90406419</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264595</v>
      </c>
      <c r="DH122" s="950"/>
      <c r="DI122" s="950"/>
      <c r="DJ122" s="950"/>
      <c r="DK122" s="950"/>
      <c r="DL122" s="950">
        <v>13086</v>
      </c>
      <c r="DM122" s="950"/>
      <c r="DN122" s="950"/>
      <c r="DO122" s="950"/>
      <c r="DP122" s="950"/>
      <c r="DQ122" s="950">
        <v>150905</v>
      </c>
      <c r="DR122" s="950"/>
      <c r="DS122" s="950"/>
      <c r="DT122" s="950"/>
      <c r="DU122" s="950"/>
      <c r="DV122" s="951">
        <v>0.3</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18575</v>
      </c>
      <c r="AB123" s="989"/>
      <c r="AC123" s="989"/>
      <c r="AD123" s="989"/>
      <c r="AE123" s="990"/>
      <c r="AF123" s="991">
        <v>20062</v>
      </c>
      <c r="AG123" s="989"/>
      <c r="AH123" s="989"/>
      <c r="AI123" s="989"/>
      <c r="AJ123" s="990"/>
      <c r="AK123" s="991">
        <v>21453</v>
      </c>
      <c r="AL123" s="989"/>
      <c r="AM123" s="989"/>
      <c r="AN123" s="989"/>
      <c r="AO123" s="990"/>
      <c r="AP123" s="992">
        <v>0</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55</v>
      </c>
      <c r="BR123" s="1057"/>
      <c r="BS123" s="1057"/>
      <c r="BT123" s="1057"/>
      <c r="BU123" s="1057"/>
      <c r="BV123" s="1057">
        <v>60.2</v>
      </c>
      <c r="BW123" s="1057"/>
      <c r="BX123" s="1057"/>
      <c r="BY123" s="1057"/>
      <c r="BZ123" s="1057"/>
      <c r="CA123" s="1057">
        <v>64.2</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178463</v>
      </c>
      <c r="AB127" s="989"/>
      <c r="AC127" s="989"/>
      <c r="AD127" s="989"/>
      <c r="AE127" s="990"/>
      <c r="AF127" s="991">
        <v>168418</v>
      </c>
      <c r="AG127" s="989"/>
      <c r="AH127" s="989"/>
      <c r="AI127" s="989"/>
      <c r="AJ127" s="990"/>
      <c r="AK127" s="991">
        <v>161382</v>
      </c>
      <c r="AL127" s="989"/>
      <c r="AM127" s="989"/>
      <c r="AN127" s="989"/>
      <c r="AO127" s="990"/>
      <c r="AP127" s="992">
        <v>0.4</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11.26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2352535</v>
      </c>
      <c r="AB128" s="1120"/>
      <c r="AC128" s="1120"/>
      <c r="AD128" s="1120"/>
      <c r="AE128" s="1121"/>
      <c r="AF128" s="1122">
        <v>2497563</v>
      </c>
      <c r="AG128" s="1120"/>
      <c r="AH128" s="1120"/>
      <c r="AI128" s="1120"/>
      <c r="AJ128" s="1121"/>
      <c r="AK128" s="1122">
        <v>2301423</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16.260000000000002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50026248</v>
      </c>
      <c r="AB129" s="989"/>
      <c r="AC129" s="989"/>
      <c r="AD129" s="989"/>
      <c r="AE129" s="990"/>
      <c r="AF129" s="991">
        <v>49356126</v>
      </c>
      <c r="AG129" s="989"/>
      <c r="AH129" s="989"/>
      <c r="AI129" s="989"/>
      <c r="AJ129" s="990"/>
      <c r="AK129" s="991">
        <v>49426410</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2.9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5965444</v>
      </c>
      <c r="AB130" s="989"/>
      <c r="AC130" s="989"/>
      <c r="AD130" s="989"/>
      <c r="AE130" s="990"/>
      <c r="AF130" s="991">
        <v>6137401</v>
      </c>
      <c r="AG130" s="989"/>
      <c r="AH130" s="989"/>
      <c r="AI130" s="989"/>
      <c r="AJ130" s="990"/>
      <c r="AK130" s="991">
        <v>5665554</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64.2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44060804</v>
      </c>
      <c r="AB131" s="1028"/>
      <c r="AC131" s="1028"/>
      <c r="AD131" s="1028"/>
      <c r="AE131" s="1029"/>
      <c r="AF131" s="1030">
        <v>43218725</v>
      </c>
      <c r="AG131" s="1028"/>
      <c r="AH131" s="1028"/>
      <c r="AI131" s="1028"/>
      <c r="AJ131" s="1029"/>
      <c r="AK131" s="1030">
        <v>43760856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4.2989569599999999</v>
      </c>
      <c r="AB132" s="1134"/>
      <c r="AC132" s="1134"/>
      <c r="AD132" s="1134"/>
      <c r="AE132" s="1135"/>
      <c r="AF132" s="1136">
        <v>1.92188224</v>
      </c>
      <c r="AG132" s="1134"/>
      <c r="AH132" s="1134"/>
      <c r="AI132" s="1134"/>
      <c r="AJ132" s="1135"/>
      <c r="AK132" s="1136">
        <v>2.7638558990000002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4.9000000000000004</v>
      </c>
      <c r="AB133" s="1141"/>
      <c r="AC133" s="1141"/>
      <c r="AD133" s="1141"/>
      <c r="AE133" s="1142"/>
      <c r="AF133" s="1140">
        <v>3.8</v>
      </c>
      <c r="AG133" s="1141"/>
      <c r="AH133" s="1141"/>
      <c r="AI133" s="1141"/>
      <c r="AJ133" s="1142"/>
      <c r="AK133" s="1140">
        <v>2.9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14051365</v>
      </c>
      <c r="L9" s="264">
        <v>54732</v>
      </c>
      <c r="M9" s="265">
        <v>57432</v>
      </c>
      <c r="N9" s="266">
        <v>-4.7</v>
      </c>
    </row>
    <row r="10" spans="1:16" x14ac:dyDescent="0.15">
      <c r="A10" s="248"/>
      <c r="B10" s="244"/>
      <c r="C10" s="244"/>
      <c r="D10" s="244"/>
      <c r="E10" s="244"/>
      <c r="F10" s="244"/>
      <c r="G10" s="1149" t="s">
        <v>479</v>
      </c>
      <c r="H10" s="1150"/>
      <c r="I10" s="1150"/>
      <c r="J10" s="1151"/>
      <c r="K10" s="267">
        <v>2817313</v>
      </c>
      <c r="L10" s="268">
        <v>10974</v>
      </c>
      <c r="M10" s="269">
        <v>3554</v>
      </c>
      <c r="N10" s="270">
        <v>208.8</v>
      </c>
    </row>
    <row r="11" spans="1:16" ht="13.5" customHeight="1" x14ac:dyDescent="0.15">
      <c r="A11" s="248"/>
      <c r="B11" s="244"/>
      <c r="C11" s="244"/>
      <c r="D11" s="244"/>
      <c r="E11" s="244"/>
      <c r="F11" s="244"/>
      <c r="G11" s="1149" t="s">
        <v>480</v>
      </c>
      <c r="H11" s="1150"/>
      <c r="I11" s="1150"/>
      <c r="J11" s="1151"/>
      <c r="K11" s="267">
        <v>1962</v>
      </c>
      <c r="L11" s="268">
        <v>8</v>
      </c>
      <c r="M11" s="269">
        <v>1872</v>
      </c>
      <c r="N11" s="270">
        <v>-99.6</v>
      </c>
    </row>
    <row r="12" spans="1:16" ht="13.5" customHeight="1" x14ac:dyDescent="0.15">
      <c r="A12" s="248"/>
      <c r="B12" s="244"/>
      <c r="C12" s="244"/>
      <c r="D12" s="244"/>
      <c r="E12" s="244"/>
      <c r="F12" s="244"/>
      <c r="G12" s="1149" t="s">
        <v>481</v>
      </c>
      <c r="H12" s="1150"/>
      <c r="I12" s="1150"/>
      <c r="J12" s="1151"/>
      <c r="K12" s="267">
        <v>1027299</v>
      </c>
      <c r="L12" s="268">
        <v>4001</v>
      </c>
      <c r="M12" s="269">
        <v>1337</v>
      </c>
      <c r="N12" s="270">
        <v>199.3</v>
      </c>
    </row>
    <row r="13" spans="1:16" ht="13.5" customHeight="1" x14ac:dyDescent="0.15">
      <c r="A13" s="248"/>
      <c r="B13" s="244"/>
      <c r="C13" s="244"/>
      <c r="D13" s="244"/>
      <c r="E13" s="244"/>
      <c r="F13" s="244"/>
      <c r="G13" s="1149" t="s">
        <v>482</v>
      </c>
      <c r="H13" s="1150"/>
      <c r="I13" s="1150"/>
      <c r="J13" s="1151"/>
      <c r="K13" s="267" t="s">
        <v>483</v>
      </c>
      <c r="L13" s="268" t="s">
        <v>483</v>
      </c>
      <c r="M13" s="269">
        <v>100</v>
      </c>
      <c r="N13" s="270" t="s">
        <v>483</v>
      </c>
    </row>
    <row r="14" spans="1:16" ht="13.5" customHeight="1" x14ac:dyDescent="0.15">
      <c r="A14" s="248"/>
      <c r="B14" s="244"/>
      <c r="C14" s="244"/>
      <c r="D14" s="244"/>
      <c r="E14" s="244"/>
      <c r="F14" s="244"/>
      <c r="G14" s="1149" t="s">
        <v>484</v>
      </c>
      <c r="H14" s="1150"/>
      <c r="I14" s="1150"/>
      <c r="J14" s="1151"/>
      <c r="K14" s="267">
        <v>378879</v>
      </c>
      <c r="L14" s="268">
        <v>1476</v>
      </c>
      <c r="M14" s="269">
        <v>1938</v>
      </c>
      <c r="N14" s="270">
        <v>-23.8</v>
      </c>
    </row>
    <row r="15" spans="1:16" ht="13.5" customHeight="1" x14ac:dyDescent="0.15">
      <c r="A15" s="248"/>
      <c r="B15" s="244"/>
      <c r="C15" s="244"/>
      <c r="D15" s="244"/>
      <c r="E15" s="244"/>
      <c r="F15" s="244"/>
      <c r="G15" s="1149" t="s">
        <v>485</v>
      </c>
      <c r="H15" s="1150"/>
      <c r="I15" s="1150"/>
      <c r="J15" s="1151"/>
      <c r="K15" s="267">
        <v>949624</v>
      </c>
      <c r="L15" s="268">
        <v>3699</v>
      </c>
      <c r="M15" s="269">
        <v>1186</v>
      </c>
      <c r="N15" s="270">
        <v>211.9</v>
      </c>
    </row>
    <row r="16" spans="1:16" x14ac:dyDescent="0.15">
      <c r="A16" s="248"/>
      <c r="B16" s="244"/>
      <c r="C16" s="244"/>
      <c r="D16" s="244"/>
      <c r="E16" s="244"/>
      <c r="F16" s="244"/>
      <c r="G16" s="1152" t="s">
        <v>486</v>
      </c>
      <c r="H16" s="1153"/>
      <c r="I16" s="1153"/>
      <c r="J16" s="1154"/>
      <c r="K16" s="268">
        <v>-1359694</v>
      </c>
      <c r="L16" s="268">
        <v>-5296</v>
      </c>
      <c r="M16" s="269">
        <v>-5101</v>
      </c>
      <c r="N16" s="270">
        <v>3.8</v>
      </c>
    </row>
    <row r="17" spans="1:16" x14ac:dyDescent="0.15">
      <c r="A17" s="248"/>
      <c r="B17" s="244"/>
      <c r="C17" s="244"/>
      <c r="D17" s="244"/>
      <c r="E17" s="244"/>
      <c r="F17" s="244"/>
      <c r="G17" s="1152" t="s">
        <v>167</v>
      </c>
      <c r="H17" s="1153"/>
      <c r="I17" s="1153"/>
      <c r="J17" s="1154"/>
      <c r="K17" s="268">
        <v>17866748</v>
      </c>
      <c r="L17" s="268">
        <v>69593</v>
      </c>
      <c r="M17" s="269">
        <v>62317</v>
      </c>
      <c r="N17" s="270">
        <v>11.7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6.77</v>
      </c>
      <c r="L21" s="281">
        <v>6.15</v>
      </c>
      <c r="M21" s="282">
        <v>0.62</v>
      </c>
      <c r="N21" s="249"/>
      <c r="O21" s="283"/>
      <c r="P21" s="279"/>
    </row>
    <row r="22" spans="1:16" s="284" customFormat="1" x14ac:dyDescent="0.15">
      <c r="A22" s="279"/>
      <c r="B22" s="249"/>
      <c r="C22" s="249"/>
      <c r="D22" s="249"/>
      <c r="E22" s="249"/>
      <c r="F22" s="249"/>
      <c r="G22" s="1144" t="s">
        <v>492</v>
      </c>
      <c r="H22" s="1145"/>
      <c r="I22" s="1145"/>
      <c r="J22" s="1146"/>
      <c r="K22" s="285">
        <v>102.3</v>
      </c>
      <c r="L22" s="286">
        <v>100.2</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6463209</v>
      </c>
      <c r="L32" s="294">
        <v>25175</v>
      </c>
      <c r="M32" s="295">
        <v>33247</v>
      </c>
      <c r="N32" s="296">
        <v>-24.3</v>
      </c>
    </row>
    <row r="33" spans="1:16" ht="13.5" customHeight="1" x14ac:dyDescent="0.15">
      <c r="A33" s="248"/>
      <c r="B33" s="244"/>
      <c r="C33" s="244"/>
      <c r="D33" s="244"/>
      <c r="E33" s="244"/>
      <c r="F33" s="244"/>
      <c r="G33" s="1160" t="s">
        <v>497</v>
      </c>
      <c r="H33" s="1161"/>
      <c r="I33" s="1161"/>
      <c r="J33" s="1162"/>
      <c r="K33" s="294" t="s">
        <v>483</v>
      </c>
      <c r="L33" s="294" t="s">
        <v>483</v>
      </c>
      <c r="M33" s="295">
        <v>7</v>
      </c>
      <c r="N33" s="296" t="s">
        <v>483</v>
      </c>
    </row>
    <row r="34" spans="1:16" ht="27" customHeight="1" x14ac:dyDescent="0.15">
      <c r="A34" s="248"/>
      <c r="B34" s="244"/>
      <c r="C34" s="244"/>
      <c r="D34" s="244"/>
      <c r="E34" s="244"/>
      <c r="F34" s="244"/>
      <c r="G34" s="1160" t="s">
        <v>498</v>
      </c>
      <c r="H34" s="1161"/>
      <c r="I34" s="1161"/>
      <c r="J34" s="1162"/>
      <c r="K34" s="294" t="s">
        <v>483</v>
      </c>
      <c r="L34" s="294" t="s">
        <v>483</v>
      </c>
      <c r="M34" s="295">
        <v>75</v>
      </c>
      <c r="N34" s="296" t="s">
        <v>483</v>
      </c>
    </row>
    <row r="35" spans="1:16" ht="27" customHeight="1" x14ac:dyDescent="0.15">
      <c r="A35" s="248"/>
      <c r="B35" s="244"/>
      <c r="C35" s="244"/>
      <c r="D35" s="244"/>
      <c r="E35" s="244"/>
      <c r="F35" s="244"/>
      <c r="G35" s="1160" t="s">
        <v>499</v>
      </c>
      <c r="H35" s="1161"/>
      <c r="I35" s="1161"/>
      <c r="J35" s="1162"/>
      <c r="K35" s="294">
        <v>2165593</v>
      </c>
      <c r="L35" s="294">
        <v>8435</v>
      </c>
      <c r="M35" s="295">
        <v>11550</v>
      </c>
      <c r="N35" s="296">
        <v>-27</v>
      </c>
    </row>
    <row r="36" spans="1:16" ht="27" customHeight="1" x14ac:dyDescent="0.15">
      <c r="A36" s="248"/>
      <c r="B36" s="244"/>
      <c r="C36" s="244"/>
      <c r="D36" s="244"/>
      <c r="E36" s="244"/>
      <c r="F36" s="244"/>
      <c r="G36" s="1160" t="s">
        <v>500</v>
      </c>
      <c r="H36" s="1161"/>
      <c r="I36" s="1161"/>
      <c r="J36" s="1162"/>
      <c r="K36" s="294">
        <v>83713</v>
      </c>
      <c r="L36" s="294">
        <v>326</v>
      </c>
      <c r="M36" s="295">
        <v>437</v>
      </c>
      <c r="N36" s="296">
        <v>-25.4</v>
      </c>
    </row>
    <row r="37" spans="1:16" ht="13.5" customHeight="1" x14ac:dyDescent="0.15">
      <c r="A37" s="248"/>
      <c r="B37" s="244"/>
      <c r="C37" s="244"/>
      <c r="D37" s="244"/>
      <c r="E37" s="244"/>
      <c r="F37" s="244"/>
      <c r="G37" s="1160" t="s">
        <v>501</v>
      </c>
      <c r="H37" s="1161"/>
      <c r="I37" s="1161"/>
      <c r="J37" s="1162"/>
      <c r="K37" s="294">
        <v>463949</v>
      </c>
      <c r="L37" s="294">
        <v>1807</v>
      </c>
      <c r="M37" s="295">
        <v>1068</v>
      </c>
      <c r="N37" s="296">
        <v>69.2</v>
      </c>
    </row>
    <row r="38" spans="1:16" ht="27" customHeight="1" x14ac:dyDescent="0.15">
      <c r="A38" s="248"/>
      <c r="B38" s="244"/>
      <c r="C38" s="244"/>
      <c r="D38" s="244"/>
      <c r="E38" s="244"/>
      <c r="F38" s="244"/>
      <c r="G38" s="1163" t="s">
        <v>502</v>
      </c>
      <c r="H38" s="1164"/>
      <c r="I38" s="1164"/>
      <c r="J38" s="1165"/>
      <c r="K38" s="297" t="s">
        <v>483</v>
      </c>
      <c r="L38" s="297" t="s">
        <v>483</v>
      </c>
      <c r="M38" s="298">
        <v>2</v>
      </c>
      <c r="N38" s="299" t="s">
        <v>483</v>
      </c>
      <c r="O38" s="293"/>
    </row>
    <row r="39" spans="1:16" x14ac:dyDescent="0.15">
      <c r="A39" s="248"/>
      <c r="B39" s="244"/>
      <c r="C39" s="244"/>
      <c r="D39" s="244"/>
      <c r="E39" s="244"/>
      <c r="F39" s="244"/>
      <c r="G39" s="1163" t="s">
        <v>503</v>
      </c>
      <c r="H39" s="1164"/>
      <c r="I39" s="1164"/>
      <c r="J39" s="1165"/>
      <c r="K39" s="300">
        <v>-2301423</v>
      </c>
      <c r="L39" s="300">
        <v>-8964</v>
      </c>
      <c r="M39" s="301">
        <v>-8067</v>
      </c>
      <c r="N39" s="302">
        <v>11.1</v>
      </c>
      <c r="O39" s="293"/>
    </row>
    <row r="40" spans="1:16" ht="27" customHeight="1" x14ac:dyDescent="0.15">
      <c r="A40" s="248"/>
      <c r="B40" s="244"/>
      <c r="C40" s="244"/>
      <c r="D40" s="244"/>
      <c r="E40" s="244"/>
      <c r="F40" s="244"/>
      <c r="G40" s="1160" t="s">
        <v>504</v>
      </c>
      <c r="H40" s="1161"/>
      <c r="I40" s="1161"/>
      <c r="J40" s="1162"/>
      <c r="K40" s="300">
        <v>-5665554</v>
      </c>
      <c r="L40" s="300">
        <v>-22068</v>
      </c>
      <c r="M40" s="301">
        <v>-28419</v>
      </c>
      <c r="N40" s="302">
        <v>-22.3</v>
      </c>
      <c r="O40" s="293"/>
    </row>
    <row r="41" spans="1:16" x14ac:dyDescent="0.15">
      <c r="A41" s="248"/>
      <c r="B41" s="244"/>
      <c r="C41" s="244"/>
      <c r="D41" s="244"/>
      <c r="E41" s="244"/>
      <c r="F41" s="244"/>
      <c r="G41" s="1166" t="s">
        <v>278</v>
      </c>
      <c r="H41" s="1167"/>
      <c r="I41" s="1167"/>
      <c r="J41" s="1168"/>
      <c r="K41" s="294">
        <v>1209487</v>
      </c>
      <c r="L41" s="300">
        <v>4711</v>
      </c>
      <c r="M41" s="301">
        <v>9899</v>
      </c>
      <c r="N41" s="302">
        <v>-52.4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14197129</v>
      </c>
      <c r="J51" s="320">
        <v>55530</v>
      </c>
      <c r="K51" s="321">
        <v>-1.9</v>
      </c>
      <c r="L51" s="322">
        <v>36765</v>
      </c>
      <c r="M51" s="323">
        <v>-11.9</v>
      </c>
      <c r="N51" s="324">
        <v>10</v>
      </c>
    </row>
    <row r="52" spans="1:14" x14ac:dyDescent="0.15">
      <c r="A52" s="248"/>
      <c r="B52" s="244"/>
      <c r="C52" s="244"/>
      <c r="D52" s="244"/>
      <c r="E52" s="244"/>
      <c r="F52" s="244"/>
      <c r="G52" s="325"/>
      <c r="H52" s="326" t="s">
        <v>515</v>
      </c>
      <c r="I52" s="327">
        <v>10128086</v>
      </c>
      <c r="J52" s="328">
        <v>39614</v>
      </c>
      <c r="K52" s="329">
        <v>0</v>
      </c>
      <c r="L52" s="330">
        <v>20975</v>
      </c>
      <c r="M52" s="331">
        <v>-14.8</v>
      </c>
      <c r="N52" s="332">
        <v>14.8</v>
      </c>
    </row>
    <row r="53" spans="1:14" x14ac:dyDescent="0.15">
      <c r="A53" s="248"/>
      <c r="B53" s="244"/>
      <c r="C53" s="244"/>
      <c r="D53" s="244"/>
      <c r="E53" s="244"/>
      <c r="F53" s="244"/>
      <c r="G53" s="310" t="s">
        <v>516</v>
      </c>
      <c r="H53" s="311"/>
      <c r="I53" s="319">
        <v>14809134</v>
      </c>
      <c r="J53" s="320">
        <v>57103</v>
      </c>
      <c r="K53" s="321">
        <v>2.8</v>
      </c>
      <c r="L53" s="322">
        <v>39052</v>
      </c>
      <c r="M53" s="323">
        <v>6.2</v>
      </c>
      <c r="N53" s="324">
        <v>-3.4</v>
      </c>
    </row>
    <row r="54" spans="1:14" x14ac:dyDescent="0.15">
      <c r="A54" s="248"/>
      <c r="B54" s="244"/>
      <c r="C54" s="244"/>
      <c r="D54" s="244"/>
      <c r="E54" s="244"/>
      <c r="F54" s="244"/>
      <c r="G54" s="325"/>
      <c r="H54" s="326" t="s">
        <v>515</v>
      </c>
      <c r="I54" s="327">
        <v>10355115</v>
      </c>
      <c r="J54" s="328">
        <v>39929</v>
      </c>
      <c r="K54" s="329">
        <v>0.8</v>
      </c>
      <c r="L54" s="330">
        <v>21186</v>
      </c>
      <c r="M54" s="331">
        <v>1</v>
      </c>
      <c r="N54" s="332">
        <v>-0.2</v>
      </c>
    </row>
    <row r="55" spans="1:14" x14ac:dyDescent="0.15">
      <c r="A55" s="248"/>
      <c r="B55" s="244"/>
      <c r="C55" s="244"/>
      <c r="D55" s="244"/>
      <c r="E55" s="244"/>
      <c r="F55" s="244"/>
      <c r="G55" s="310" t="s">
        <v>517</v>
      </c>
      <c r="H55" s="311"/>
      <c r="I55" s="319">
        <v>15160360</v>
      </c>
      <c r="J55" s="320">
        <v>58563</v>
      </c>
      <c r="K55" s="321">
        <v>2.6</v>
      </c>
      <c r="L55" s="322">
        <v>41235</v>
      </c>
      <c r="M55" s="323">
        <v>5.6</v>
      </c>
      <c r="N55" s="324">
        <v>-3</v>
      </c>
    </row>
    <row r="56" spans="1:14" x14ac:dyDescent="0.15">
      <c r="A56" s="248"/>
      <c r="B56" s="244"/>
      <c r="C56" s="244"/>
      <c r="D56" s="244"/>
      <c r="E56" s="244"/>
      <c r="F56" s="244"/>
      <c r="G56" s="325"/>
      <c r="H56" s="326" t="s">
        <v>515</v>
      </c>
      <c r="I56" s="327">
        <v>9722635</v>
      </c>
      <c r="J56" s="328">
        <v>37558</v>
      </c>
      <c r="K56" s="329">
        <v>-5.9</v>
      </c>
      <c r="L56" s="330">
        <v>22086</v>
      </c>
      <c r="M56" s="331">
        <v>4.2</v>
      </c>
      <c r="N56" s="332">
        <v>-10.1</v>
      </c>
    </row>
    <row r="57" spans="1:14" x14ac:dyDescent="0.15">
      <c r="A57" s="248"/>
      <c r="B57" s="244"/>
      <c r="C57" s="244"/>
      <c r="D57" s="244"/>
      <c r="E57" s="244"/>
      <c r="F57" s="244"/>
      <c r="G57" s="310" t="s">
        <v>518</v>
      </c>
      <c r="H57" s="311"/>
      <c r="I57" s="319">
        <v>16562017</v>
      </c>
      <c r="J57" s="320">
        <v>64269</v>
      </c>
      <c r="K57" s="321">
        <v>9.6999999999999993</v>
      </c>
      <c r="L57" s="322">
        <v>41862</v>
      </c>
      <c r="M57" s="323">
        <v>1.5</v>
      </c>
      <c r="N57" s="324">
        <v>8.1999999999999993</v>
      </c>
    </row>
    <row r="58" spans="1:14" x14ac:dyDescent="0.15">
      <c r="A58" s="248"/>
      <c r="B58" s="244"/>
      <c r="C58" s="244"/>
      <c r="D58" s="244"/>
      <c r="E58" s="244"/>
      <c r="F58" s="244"/>
      <c r="G58" s="325"/>
      <c r="H58" s="326" t="s">
        <v>515</v>
      </c>
      <c r="I58" s="327">
        <v>9695325</v>
      </c>
      <c r="J58" s="328">
        <v>37623</v>
      </c>
      <c r="K58" s="329">
        <v>0.2</v>
      </c>
      <c r="L58" s="330">
        <v>23710</v>
      </c>
      <c r="M58" s="331">
        <v>7.4</v>
      </c>
      <c r="N58" s="332">
        <v>-7.2</v>
      </c>
    </row>
    <row r="59" spans="1:14" x14ac:dyDescent="0.15">
      <c r="A59" s="248"/>
      <c r="B59" s="244"/>
      <c r="C59" s="244"/>
      <c r="D59" s="244"/>
      <c r="E59" s="244"/>
      <c r="F59" s="244"/>
      <c r="G59" s="310" t="s">
        <v>519</v>
      </c>
      <c r="H59" s="311"/>
      <c r="I59" s="319">
        <v>16792861</v>
      </c>
      <c r="J59" s="320">
        <v>65410</v>
      </c>
      <c r="K59" s="321">
        <v>1.8</v>
      </c>
      <c r="L59" s="322">
        <v>43554</v>
      </c>
      <c r="M59" s="323">
        <v>4</v>
      </c>
      <c r="N59" s="324">
        <v>-2.2000000000000002</v>
      </c>
    </row>
    <row r="60" spans="1:14" x14ac:dyDescent="0.15">
      <c r="A60" s="248"/>
      <c r="B60" s="244"/>
      <c r="C60" s="244"/>
      <c r="D60" s="244"/>
      <c r="E60" s="244"/>
      <c r="F60" s="244"/>
      <c r="G60" s="325"/>
      <c r="H60" s="326" t="s">
        <v>515</v>
      </c>
      <c r="I60" s="333">
        <v>11784087</v>
      </c>
      <c r="J60" s="328">
        <v>45901</v>
      </c>
      <c r="K60" s="329">
        <v>22</v>
      </c>
      <c r="L60" s="330">
        <v>24811</v>
      </c>
      <c r="M60" s="331">
        <v>4.5999999999999996</v>
      </c>
      <c r="N60" s="332">
        <v>17.399999999999999</v>
      </c>
    </row>
    <row r="61" spans="1:14" x14ac:dyDescent="0.15">
      <c r="A61" s="248"/>
      <c r="B61" s="244"/>
      <c r="C61" s="244"/>
      <c r="D61" s="244"/>
      <c r="E61" s="244"/>
      <c r="F61" s="244"/>
      <c r="G61" s="310" t="s">
        <v>520</v>
      </c>
      <c r="H61" s="334"/>
      <c r="I61" s="335">
        <v>15504300</v>
      </c>
      <c r="J61" s="336">
        <v>60175</v>
      </c>
      <c r="K61" s="337">
        <v>3</v>
      </c>
      <c r="L61" s="338">
        <v>40494</v>
      </c>
      <c r="M61" s="339">
        <v>1.1000000000000001</v>
      </c>
      <c r="N61" s="324">
        <v>1.9</v>
      </c>
    </row>
    <row r="62" spans="1:14" x14ac:dyDescent="0.15">
      <c r="A62" s="248"/>
      <c r="B62" s="244"/>
      <c r="C62" s="244"/>
      <c r="D62" s="244"/>
      <c r="E62" s="244"/>
      <c r="F62" s="244"/>
      <c r="G62" s="325"/>
      <c r="H62" s="326" t="s">
        <v>515</v>
      </c>
      <c r="I62" s="327">
        <v>10337050</v>
      </c>
      <c r="J62" s="328">
        <v>40125</v>
      </c>
      <c r="K62" s="329">
        <v>3.4</v>
      </c>
      <c r="L62" s="330">
        <v>22554</v>
      </c>
      <c r="M62" s="331">
        <v>0.5</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7.83</v>
      </c>
      <c r="G47" s="12">
        <v>8.2899999999999991</v>
      </c>
      <c r="H47" s="12">
        <v>8.1300000000000008</v>
      </c>
      <c r="I47" s="12">
        <v>7.93</v>
      </c>
      <c r="J47" s="13">
        <v>8.74</v>
      </c>
    </row>
    <row r="48" spans="2:10" ht="57.75" customHeight="1" x14ac:dyDescent="0.15">
      <c r="B48" s="14"/>
      <c r="C48" s="1171" t="s">
        <v>4</v>
      </c>
      <c r="D48" s="1171"/>
      <c r="E48" s="1172"/>
      <c r="F48" s="15">
        <v>5.56</v>
      </c>
      <c r="G48" s="16">
        <v>5.46</v>
      </c>
      <c r="H48" s="16">
        <v>4.47</v>
      </c>
      <c r="I48" s="16">
        <v>6.02</v>
      </c>
      <c r="J48" s="17">
        <v>5.98</v>
      </c>
    </row>
    <row r="49" spans="2:10" ht="57.75" customHeight="1" thickBot="1" x14ac:dyDescent="0.2">
      <c r="B49" s="18"/>
      <c r="C49" s="1173" t="s">
        <v>5</v>
      </c>
      <c r="D49" s="1173"/>
      <c r="E49" s="1174"/>
      <c r="F49" s="19" t="s">
        <v>527</v>
      </c>
      <c r="G49" s="20">
        <v>0.28000000000000003</v>
      </c>
      <c r="H49" s="20" t="s">
        <v>528</v>
      </c>
      <c r="I49" s="20">
        <v>1.17</v>
      </c>
      <c r="J49" s="21">
        <v>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529</v>
      </c>
      <c r="D34" s="1181"/>
      <c r="E34" s="1182"/>
      <c r="F34" s="32">
        <v>5.51</v>
      </c>
      <c r="G34" s="33">
        <v>5.43</v>
      </c>
      <c r="H34" s="33">
        <v>4.43</v>
      </c>
      <c r="I34" s="33">
        <v>5.98</v>
      </c>
      <c r="J34" s="34">
        <v>5.94</v>
      </c>
      <c r="K34" s="22"/>
      <c r="L34" s="22"/>
      <c r="M34" s="22"/>
      <c r="N34" s="22"/>
      <c r="O34" s="22"/>
      <c r="P34" s="22"/>
    </row>
    <row r="35" spans="1:16" ht="39" customHeight="1" x14ac:dyDescent="0.15">
      <c r="A35" s="22"/>
      <c r="B35" s="35"/>
      <c r="C35" s="1175" t="s">
        <v>530</v>
      </c>
      <c r="D35" s="1176"/>
      <c r="E35" s="1177"/>
      <c r="F35" s="36">
        <v>5.1100000000000003</v>
      </c>
      <c r="G35" s="37">
        <v>5.48</v>
      </c>
      <c r="H35" s="37">
        <v>4.12</v>
      </c>
      <c r="I35" s="37">
        <v>4.01</v>
      </c>
      <c r="J35" s="38">
        <v>4.01</v>
      </c>
      <c r="K35" s="22"/>
      <c r="L35" s="22"/>
      <c r="M35" s="22"/>
      <c r="N35" s="22"/>
      <c r="O35" s="22"/>
      <c r="P35" s="22"/>
    </row>
    <row r="36" spans="1:16" ht="39" customHeight="1" x14ac:dyDescent="0.15">
      <c r="A36" s="22"/>
      <c r="B36" s="35"/>
      <c r="C36" s="1175" t="s">
        <v>531</v>
      </c>
      <c r="D36" s="1176"/>
      <c r="E36" s="1177"/>
      <c r="F36" s="36">
        <v>2.99</v>
      </c>
      <c r="G36" s="37">
        <v>3.5</v>
      </c>
      <c r="H36" s="37">
        <v>2.92</v>
      </c>
      <c r="I36" s="37">
        <v>3.86</v>
      </c>
      <c r="J36" s="38">
        <v>3.69</v>
      </c>
      <c r="K36" s="22"/>
      <c r="L36" s="22"/>
      <c r="M36" s="22"/>
      <c r="N36" s="22"/>
      <c r="O36" s="22"/>
      <c r="P36" s="22"/>
    </row>
    <row r="37" spans="1:16" ht="39" customHeight="1" x14ac:dyDescent="0.15">
      <c r="A37" s="22"/>
      <c r="B37" s="35"/>
      <c r="C37" s="1175" t="s">
        <v>532</v>
      </c>
      <c r="D37" s="1176"/>
      <c r="E37" s="1177"/>
      <c r="F37" s="36" t="s">
        <v>483</v>
      </c>
      <c r="G37" s="37">
        <v>0.83</v>
      </c>
      <c r="H37" s="37">
        <v>1.28</v>
      </c>
      <c r="I37" s="37">
        <v>1.84</v>
      </c>
      <c r="J37" s="38">
        <v>2.08</v>
      </c>
      <c r="K37" s="22"/>
      <c r="L37" s="22"/>
      <c r="M37" s="22"/>
      <c r="N37" s="22"/>
      <c r="O37" s="22"/>
      <c r="P37" s="22"/>
    </row>
    <row r="38" spans="1:16" ht="39" customHeight="1" x14ac:dyDescent="0.15">
      <c r="A38" s="22"/>
      <c r="B38" s="35"/>
      <c r="C38" s="1175" t="s">
        <v>533</v>
      </c>
      <c r="D38" s="1176"/>
      <c r="E38" s="1177"/>
      <c r="F38" s="36">
        <v>0.88</v>
      </c>
      <c r="G38" s="37">
        <v>0.96</v>
      </c>
      <c r="H38" s="37">
        <v>1.1100000000000001</v>
      </c>
      <c r="I38" s="37">
        <v>1.17</v>
      </c>
      <c r="J38" s="38">
        <v>1.19</v>
      </c>
      <c r="K38" s="22"/>
      <c r="L38" s="22"/>
      <c r="M38" s="22"/>
      <c r="N38" s="22"/>
      <c r="O38" s="22"/>
      <c r="P38" s="22"/>
    </row>
    <row r="39" spans="1:16" ht="39" customHeight="1" x14ac:dyDescent="0.15">
      <c r="A39" s="22"/>
      <c r="B39" s="35"/>
      <c r="C39" s="1175" t="s">
        <v>534</v>
      </c>
      <c r="D39" s="1176"/>
      <c r="E39" s="1177"/>
      <c r="F39" s="36">
        <v>0.15</v>
      </c>
      <c r="G39" s="37">
        <v>0.11</v>
      </c>
      <c r="H39" s="37">
        <v>0.22</v>
      </c>
      <c r="I39" s="37">
        <v>0.43</v>
      </c>
      <c r="J39" s="38">
        <v>0.43</v>
      </c>
      <c r="K39" s="22"/>
      <c r="L39" s="22"/>
      <c r="M39" s="22"/>
      <c r="N39" s="22"/>
      <c r="O39" s="22"/>
      <c r="P39" s="22"/>
    </row>
    <row r="40" spans="1:16" ht="39" customHeight="1" x14ac:dyDescent="0.15">
      <c r="A40" s="22"/>
      <c r="B40" s="35"/>
      <c r="C40" s="1175" t="s">
        <v>535</v>
      </c>
      <c r="D40" s="1176"/>
      <c r="E40" s="1177"/>
      <c r="F40" s="36">
        <v>0</v>
      </c>
      <c r="G40" s="37">
        <v>0</v>
      </c>
      <c r="H40" s="37">
        <v>0.01</v>
      </c>
      <c r="I40" s="37">
        <v>0.02</v>
      </c>
      <c r="J40" s="38">
        <v>0.02</v>
      </c>
      <c r="K40" s="22"/>
      <c r="L40" s="22"/>
      <c r="M40" s="22"/>
      <c r="N40" s="22"/>
      <c r="O40" s="22"/>
      <c r="P40" s="22"/>
    </row>
    <row r="41" spans="1:16" ht="39" customHeight="1" x14ac:dyDescent="0.15">
      <c r="A41" s="22"/>
      <c r="B41" s="35"/>
      <c r="C41" s="1175" t="s">
        <v>536</v>
      </c>
      <c r="D41" s="1176"/>
      <c r="E41" s="1177"/>
      <c r="F41" s="36">
        <v>0.18</v>
      </c>
      <c r="G41" s="37">
        <v>0.21</v>
      </c>
      <c r="H41" s="37">
        <v>0.01</v>
      </c>
      <c r="I41" s="37">
        <v>0.24</v>
      </c>
      <c r="J41" s="38">
        <v>0.01</v>
      </c>
      <c r="K41" s="22"/>
      <c r="L41" s="22"/>
      <c r="M41" s="22"/>
      <c r="N41" s="22"/>
      <c r="O41" s="22"/>
      <c r="P41" s="22"/>
    </row>
    <row r="42" spans="1:16" ht="39" customHeight="1" x14ac:dyDescent="0.15">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538</v>
      </c>
      <c r="D43" s="1179"/>
      <c r="E43" s="1180"/>
      <c r="F43" s="41">
        <v>0.18</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7378</v>
      </c>
      <c r="L45" s="60">
        <v>7093</v>
      </c>
      <c r="M45" s="60">
        <v>6870</v>
      </c>
      <c r="N45" s="60">
        <v>6538</v>
      </c>
      <c r="O45" s="61">
        <v>6463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15</v>
      </c>
      <c r="F48" s="1185"/>
      <c r="G48" s="1185"/>
      <c r="H48" s="1185"/>
      <c r="I48" s="1185"/>
      <c r="J48" s="1186"/>
      <c r="K48" s="63">
        <v>2580</v>
      </c>
      <c r="L48" s="64">
        <v>2754</v>
      </c>
      <c r="M48" s="64">
        <v>2769</v>
      </c>
      <c r="N48" s="64">
        <v>2352</v>
      </c>
      <c r="O48" s="65">
        <v>2166</v>
      </c>
      <c r="P48" s="48"/>
      <c r="Q48" s="48"/>
      <c r="R48" s="48"/>
      <c r="S48" s="48"/>
      <c r="T48" s="48"/>
      <c r="U48" s="48"/>
    </row>
    <row r="49" spans="1:21" ht="30.75" customHeight="1" x14ac:dyDescent="0.15">
      <c r="A49" s="48"/>
      <c r="B49" s="1193"/>
      <c r="C49" s="1194"/>
      <c r="D49" s="62"/>
      <c r="E49" s="1185" t="s">
        <v>16</v>
      </c>
      <c r="F49" s="1185"/>
      <c r="G49" s="1185"/>
      <c r="H49" s="1185"/>
      <c r="I49" s="1185"/>
      <c r="J49" s="1186"/>
      <c r="K49" s="63">
        <v>132</v>
      </c>
      <c r="L49" s="64">
        <v>127</v>
      </c>
      <c r="M49" s="64">
        <v>86</v>
      </c>
      <c r="N49" s="64">
        <v>102</v>
      </c>
      <c r="O49" s="65">
        <v>84</v>
      </c>
      <c r="P49" s="48"/>
      <c r="Q49" s="48"/>
      <c r="R49" s="48"/>
      <c r="S49" s="48"/>
      <c r="T49" s="48"/>
      <c r="U49" s="48"/>
    </row>
    <row r="50" spans="1:21" ht="30.75" customHeight="1" x14ac:dyDescent="0.15">
      <c r="A50" s="48"/>
      <c r="B50" s="1193"/>
      <c r="C50" s="1194"/>
      <c r="D50" s="62"/>
      <c r="E50" s="1185" t="s">
        <v>17</v>
      </c>
      <c r="F50" s="1185"/>
      <c r="G50" s="1185"/>
      <c r="H50" s="1185"/>
      <c r="I50" s="1185"/>
      <c r="J50" s="1186"/>
      <c r="K50" s="63">
        <v>512</v>
      </c>
      <c r="L50" s="64">
        <v>497</v>
      </c>
      <c r="M50" s="64">
        <v>487</v>
      </c>
      <c r="N50" s="64">
        <v>474</v>
      </c>
      <c r="O50" s="65">
        <v>464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8224</v>
      </c>
      <c r="L52" s="64">
        <v>8200</v>
      </c>
      <c r="M52" s="64">
        <v>8319</v>
      </c>
      <c r="N52" s="64">
        <v>8635</v>
      </c>
      <c r="O52" s="65">
        <v>7966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2378</v>
      </c>
      <c r="L53" s="69">
        <v>2271</v>
      </c>
      <c r="M53" s="69">
        <v>1893</v>
      </c>
      <c r="N53" s="69">
        <v>831</v>
      </c>
      <c r="O53" s="70">
        <v>1211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99" t="s">
        <v>24</v>
      </c>
      <c r="C41" s="1200"/>
      <c r="D41" s="81"/>
      <c r="E41" s="1205" t="s">
        <v>25</v>
      </c>
      <c r="F41" s="1205"/>
      <c r="G41" s="1205"/>
      <c r="H41" s="1206"/>
      <c r="I41" s="82">
        <v>71441</v>
      </c>
      <c r="J41" s="83">
        <v>72862</v>
      </c>
      <c r="K41" s="83">
        <v>73032</v>
      </c>
      <c r="L41" s="83">
        <v>74336</v>
      </c>
      <c r="M41" s="84">
        <v>76566</v>
      </c>
    </row>
    <row r="42" spans="2:13" ht="27.75" customHeight="1" x14ac:dyDescent="0.15">
      <c r="B42" s="1201"/>
      <c r="C42" s="1202"/>
      <c r="D42" s="85"/>
      <c r="E42" s="1207" t="s">
        <v>26</v>
      </c>
      <c r="F42" s="1207"/>
      <c r="G42" s="1207"/>
      <c r="H42" s="1208"/>
      <c r="I42" s="86">
        <v>8028</v>
      </c>
      <c r="J42" s="87">
        <v>8098</v>
      </c>
      <c r="K42" s="87">
        <v>7048</v>
      </c>
      <c r="L42" s="87">
        <v>5983</v>
      </c>
      <c r="M42" s="88">
        <v>6038</v>
      </c>
    </row>
    <row r="43" spans="2:13" ht="27.75" customHeight="1" x14ac:dyDescent="0.15">
      <c r="B43" s="1201"/>
      <c r="C43" s="1202"/>
      <c r="D43" s="85"/>
      <c r="E43" s="1207" t="s">
        <v>27</v>
      </c>
      <c r="F43" s="1207"/>
      <c r="G43" s="1207"/>
      <c r="H43" s="1208"/>
      <c r="I43" s="86">
        <v>25854</v>
      </c>
      <c r="J43" s="87">
        <v>25403</v>
      </c>
      <c r="K43" s="87">
        <v>25451</v>
      </c>
      <c r="L43" s="87">
        <v>23979</v>
      </c>
      <c r="M43" s="88">
        <v>21741</v>
      </c>
    </row>
    <row r="44" spans="2:13" ht="27.75" customHeight="1" x14ac:dyDescent="0.15">
      <c r="B44" s="1201"/>
      <c r="C44" s="1202"/>
      <c r="D44" s="85"/>
      <c r="E44" s="1207" t="s">
        <v>28</v>
      </c>
      <c r="F44" s="1207"/>
      <c r="G44" s="1207"/>
      <c r="H44" s="1208"/>
      <c r="I44" s="86">
        <v>1040</v>
      </c>
      <c r="J44" s="87">
        <v>936</v>
      </c>
      <c r="K44" s="87">
        <v>876</v>
      </c>
      <c r="L44" s="87">
        <v>857</v>
      </c>
      <c r="M44" s="88">
        <v>777</v>
      </c>
    </row>
    <row r="45" spans="2:13" ht="27.75" customHeight="1" x14ac:dyDescent="0.15">
      <c r="B45" s="1201"/>
      <c r="C45" s="1202"/>
      <c r="D45" s="85"/>
      <c r="E45" s="1207" t="s">
        <v>29</v>
      </c>
      <c r="F45" s="1207"/>
      <c r="G45" s="1207"/>
      <c r="H45" s="1208"/>
      <c r="I45" s="86">
        <v>15274</v>
      </c>
      <c r="J45" s="87">
        <v>15530</v>
      </c>
      <c r="K45" s="87">
        <v>14960</v>
      </c>
      <c r="L45" s="87">
        <v>14169</v>
      </c>
      <c r="M45" s="88">
        <v>13399</v>
      </c>
    </row>
    <row r="46" spans="2:13" ht="27.75" customHeight="1" x14ac:dyDescent="0.15">
      <c r="B46" s="1201"/>
      <c r="C46" s="1202"/>
      <c r="D46" s="85"/>
      <c r="E46" s="1207" t="s">
        <v>30</v>
      </c>
      <c r="F46" s="1207"/>
      <c r="G46" s="1207"/>
      <c r="H46" s="1208"/>
      <c r="I46" s="86" t="s">
        <v>483</v>
      </c>
      <c r="J46" s="87" t="s">
        <v>483</v>
      </c>
      <c r="K46" s="87" t="s">
        <v>483</v>
      </c>
      <c r="L46" s="87" t="s">
        <v>483</v>
      </c>
      <c r="M46" s="88" t="s">
        <v>483</v>
      </c>
    </row>
    <row r="47" spans="2:13" ht="27.75" customHeight="1" x14ac:dyDescent="0.15">
      <c r="B47" s="1201"/>
      <c r="C47" s="1202"/>
      <c r="D47" s="85"/>
      <c r="E47" s="1207" t="s">
        <v>31</v>
      </c>
      <c r="F47" s="1207"/>
      <c r="G47" s="1207"/>
      <c r="H47" s="1208"/>
      <c r="I47" s="86" t="s">
        <v>483</v>
      </c>
      <c r="J47" s="87" t="s">
        <v>483</v>
      </c>
      <c r="K47" s="87" t="s">
        <v>483</v>
      </c>
      <c r="L47" s="87" t="s">
        <v>483</v>
      </c>
      <c r="M47" s="88" t="s">
        <v>483</v>
      </c>
    </row>
    <row r="48" spans="2:13" ht="27.75" customHeight="1" x14ac:dyDescent="0.15">
      <c r="B48" s="1203"/>
      <c r="C48" s="1204"/>
      <c r="D48" s="85"/>
      <c r="E48" s="1207" t="s">
        <v>32</v>
      </c>
      <c r="F48" s="1207"/>
      <c r="G48" s="1207"/>
      <c r="H48" s="1208"/>
      <c r="I48" s="86" t="s">
        <v>483</v>
      </c>
      <c r="J48" s="87" t="s">
        <v>483</v>
      </c>
      <c r="K48" s="87" t="s">
        <v>483</v>
      </c>
      <c r="L48" s="87" t="s">
        <v>483</v>
      </c>
      <c r="M48" s="88" t="s">
        <v>483</v>
      </c>
    </row>
    <row r="49" spans="2:13" ht="27.75" customHeight="1" x14ac:dyDescent="0.15">
      <c r="B49" s="1209" t="s">
        <v>33</v>
      </c>
      <c r="C49" s="1210"/>
      <c r="D49" s="89"/>
      <c r="E49" s="1207" t="s">
        <v>34</v>
      </c>
      <c r="F49" s="1207"/>
      <c r="G49" s="1207"/>
      <c r="H49" s="1208"/>
      <c r="I49" s="86">
        <v>8753</v>
      </c>
      <c r="J49" s="87">
        <v>8865</v>
      </c>
      <c r="K49" s="87">
        <v>9616</v>
      </c>
      <c r="L49" s="87">
        <v>9433</v>
      </c>
      <c r="M49" s="88">
        <v>9900</v>
      </c>
    </row>
    <row r="50" spans="2:13" ht="27.75" customHeight="1" x14ac:dyDescent="0.15">
      <c r="B50" s="1201"/>
      <c r="C50" s="1202"/>
      <c r="D50" s="85"/>
      <c r="E50" s="1207" t="s">
        <v>35</v>
      </c>
      <c r="F50" s="1207"/>
      <c r="G50" s="1207"/>
      <c r="H50" s="1208"/>
      <c r="I50" s="86">
        <v>27868</v>
      </c>
      <c r="J50" s="87">
        <v>27817</v>
      </c>
      <c r="K50" s="87">
        <v>27741</v>
      </c>
      <c r="L50" s="87">
        <v>26507</v>
      </c>
      <c r="M50" s="88">
        <v>24584</v>
      </c>
    </row>
    <row r="51" spans="2:13" ht="27.75" customHeight="1" x14ac:dyDescent="0.15">
      <c r="B51" s="1203"/>
      <c r="C51" s="1204"/>
      <c r="D51" s="85"/>
      <c r="E51" s="1207" t="s">
        <v>36</v>
      </c>
      <c r="F51" s="1207"/>
      <c r="G51" s="1207"/>
      <c r="H51" s="1208"/>
      <c r="I51" s="86">
        <v>62799</v>
      </c>
      <c r="J51" s="87">
        <v>61523</v>
      </c>
      <c r="K51" s="87">
        <v>59733</v>
      </c>
      <c r="L51" s="87">
        <v>57362</v>
      </c>
      <c r="M51" s="88">
        <v>55922</v>
      </c>
    </row>
    <row r="52" spans="2:13" ht="27.75" customHeight="1" thickBot="1" x14ac:dyDescent="0.2">
      <c r="B52" s="1211" t="s">
        <v>37</v>
      </c>
      <c r="C52" s="1212"/>
      <c r="D52" s="90"/>
      <c r="E52" s="1213" t="s">
        <v>38</v>
      </c>
      <c r="F52" s="1213"/>
      <c r="G52" s="1213"/>
      <c r="H52" s="1214"/>
      <c r="I52" s="91">
        <v>22218</v>
      </c>
      <c r="J52" s="92">
        <v>24625</v>
      </c>
      <c r="K52" s="92">
        <v>24277</v>
      </c>
      <c r="L52" s="92">
        <v>26021</v>
      </c>
      <c r="M52" s="93">
        <v>28115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558</v>
      </c>
      <c r="H51" s="1228"/>
      <c r="I51" s="1233" t="s">
        <v>559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560</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561</v>
      </c>
      <c r="H55" s="1241"/>
      <c r="I55" s="1237" t="s">
        <v>559</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562</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15" t="s">
        <v>566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558</v>
      </c>
      <c r="H73" s="1228"/>
      <c r="I73" s="1233" t="s">
        <v>559</v>
      </c>
      <c r="J73" s="1233"/>
      <c r="K73" s="1247">
        <v>50.8</v>
      </c>
      <c r="L73" s="1247">
        <v>56.8</v>
      </c>
      <c r="M73" s="1236">
        <v>55</v>
      </c>
      <c r="N73" s="1236">
        <v>60.2</v>
      </c>
      <c r="O73" s="1236">
        <v>64.2</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565</v>
      </c>
      <c r="J75" s="1237"/>
      <c r="K75" s="1248">
        <v>6.5</v>
      </c>
      <c r="L75" s="1248">
        <v>5.8</v>
      </c>
      <c r="M75" s="1248">
        <v>4.9000000000000004</v>
      </c>
      <c r="N75" s="1248">
        <v>3.8</v>
      </c>
      <c r="O75" s="1248">
        <v>2.9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561</v>
      </c>
      <c r="H77" s="1241"/>
      <c r="I77" s="1237" t="s">
        <v>559</v>
      </c>
      <c r="J77" s="1237"/>
      <c r="K77" s="1247">
        <v>62.5</v>
      </c>
      <c r="L77" s="1247">
        <v>57.8</v>
      </c>
      <c r="M77" s="1236">
        <v>49.8</v>
      </c>
      <c r="N77" s="1236">
        <v>45.1</v>
      </c>
      <c r="O77" s="1236">
        <v>37.4</v>
      </c>
      <c r="R77" s="243">
        <v>12.3</v>
      </c>
      <c r="T77" s="243">
        <v>11.1</v>
      </c>
    </row>
    <row r="78" spans="2:30" x14ac:dyDescent="0.15">
      <c r="B78" s="248"/>
      <c r="C78" s="244"/>
      <c r="D78" s="244"/>
      <c r="E78" s="244"/>
      <c r="F78" s="244"/>
      <c r="G78" s="1242"/>
      <c r="H78" s="1243"/>
      <c r="I78" s="1237"/>
      <c r="J78" s="1237"/>
      <c r="K78" s="1247"/>
      <c r="L78" s="1247"/>
      <c r="M78" s="1236"/>
      <c r="N78" s="1236"/>
      <c r="O78" s="1236"/>
    </row>
    <row r="79" spans="2:30" x14ac:dyDescent="0.15">
      <c r="B79" s="248"/>
      <c r="C79" s="244"/>
      <c r="D79" s="244"/>
      <c r="E79" s="244"/>
      <c r="F79" s="244"/>
      <c r="G79" s="1242"/>
      <c r="H79" s="1243"/>
      <c r="I79" s="1249" t="s">
        <v>565</v>
      </c>
      <c r="J79" s="1246"/>
      <c r="K79" s="1250">
        <v>8.6</v>
      </c>
      <c r="L79" s="1250">
        <v>8.3000000000000007</v>
      </c>
      <c r="M79" s="1250">
        <v>7.7</v>
      </c>
      <c r="N79" s="1250">
        <v>7.1</v>
      </c>
      <c r="O79" s="1250">
        <v>6.3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55530</v>
      </c>
      <c r="E3" s="116"/>
      <c r="F3" s="117">
        <v>36765</v>
      </c>
      <c r="G3" s="118"/>
      <c r="H3" s="119"/>
    </row>
    <row r="4" spans="1:8" x14ac:dyDescent="0.15">
      <c r="A4" s="120"/>
      <c r="B4" s="121"/>
      <c r="C4" s="122"/>
      <c r="D4" s="123">
        <v>39614</v>
      </c>
      <c r="E4" s="124"/>
      <c r="F4" s="125">
        <v>20975</v>
      </c>
      <c r="G4" s="126"/>
      <c r="H4" s="127"/>
    </row>
    <row r="5" spans="1:8" x14ac:dyDescent="0.15">
      <c r="A5" s="108" t="s">
        <v>516</v>
      </c>
      <c r="B5" s="113"/>
      <c r="C5" s="114"/>
      <c r="D5" s="115">
        <v>57103</v>
      </c>
      <c r="E5" s="116"/>
      <c r="F5" s="117">
        <v>39052</v>
      </c>
      <c r="G5" s="118"/>
      <c r="H5" s="119"/>
    </row>
    <row r="6" spans="1:8" x14ac:dyDescent="0.15">
      <c r="A6" s="120"/>
      <c r="B6" s="121"/>
      <c r="C6" s="122"/>
      <c r="D6" s="123">
        <v>39929</v>
      </c>
      <c r="E6" s="124"/>
      <c r="F6" s="125">
        <v>21186</v>
      </c>
      <c r="G6" s="126"/>
      <c r="H6" s="127"/>
    </row>
    <row r="7" spans="1:8" x14ac:dyDescent="0.15">
      <c r="A7" s="108" t="s">
        <v>517</v>
      </c>
      <c r="B7" s="113"/>
      <c r="C7" s="114"/>
      <c r="D7" s="115">
        <v>58563</v>
      </c>
      <c r="E7" s="116"/>
      <c r="F7" s="117">
        <v>41235</v>
      </c>
      <c r="G7" s="118"/>
      <c r="H7" s="119"/>
    </row>
    <row r="8" spans="1:8" x14ac:dyDescent="0.15">
      <c r="A8" s="120"/>
      <c r="B8" s="121"/>
      <c r="C8" s="122"/>
      <c r="D8" s="123">
        <v>37558</v>
      </c>
      <c r="E8" s="124"/>
      <c r="F8" s="125">
        <v>22086</v>
      </c>
      <c r="G8" s="126"/>
      <c r="H8" s="127"/>
    </row>
    <row r="9" spans="1:8" x14ac:dyDescent="0.15">
      <c r="A9" s="108" t="s">
        <v>518</v>
      </c>
      <c r="B9" s="113"/>
      <c r="C9" s="114"/>
      <c r="D9" s="115">
        <v>64269</v>
      </c>
      <c r="E9" s="116"/>
      <c r="F9" s="117">
        <v>41862</v>
      </c>
      <c r="G9" s="118"/>
      <c r="H9" s="119"/>
    </row>
    <row r="10" spans="1:8" x14ac:dyDescent="0.15">
      <c r="A10" s="120"/>
      <c r="B10" s="121"/>
      <c r="C10" s="122"/>
      <c r="D10" s="123">
        <v>37623</v>
      </c>
      <c r="E10" s="124"/>
      <c r="F10" s="125">
        <v>23710</v>
      </c>
      <c r="G10" s="126"/>
      <c r="H10" s="127"/>
    </row>
    <row r="11" spans="1:8" x14ac:dyDescent="0.15">
      <c r="A11" s="108" t="s">
        <v>519</v>
      </c>
      <c r="B11" s="113"/>
      <c r="C11" s="114"/>
      <c r="D11" s="115">
        <v>65410</v>
      </c>
      <c r="E11" s="116"/>
      <c r="F11" s="117">
        <v>43554</v>
      </c>
      <c r="G11" s="118"/>
      <c r="H11" s="119"/>
    </row>
    <row r="12" spans="1:8" x14ac:dyDescent="0.15">
      <c r="A12" s="120"/>
      <c r="B12" s="121"/>
      <c r="C12" s="128"/>
      <c r="D12" s="123">
        <v>45901</v>
      </c>
      <c r="E12" s="124"/>
      <c r="F12" s="125">
        <v>24811</v>
      </c>
      <c r="G12" s="126"/>
      <c r="H12" s="127"/>
    </row>
    <row r="13" spans="1:8" x14ac:dyDescent="0.15">
      <c r="A13" s="108"/>
      <c r="B13" s="113"/>
      <c r="C13" s="129"/>
      <c r="D13" s="130">
        <v>60175</v>
      </c>
      <c r="E13" s="131"/>
      <c r="F13" s="132">
        <v>40494</v>
      </c>
      <c r="G13" s="133"/>
      <c r="H13" s="119"/>
    </row>
    <row r="14" spans="1:8" x14ac:dyDescent="0.15">
      <c r="A14" s="120"/>
      <c r="B14" s="121"/>
      <c r="C14" s="122"/>
      <c r="D14" s="123">
        <v>40125</v>
      </c>
      <c r="E14" s="124"/>
      <c r="F14" s="125">
        <v>22554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5.56</v>
      </c>
      <c r="C19" s="134">
        <f>ROUND(VALUE(SUBSTITUTE(実質収支比率等に係る経年分析!G$48,"▲","-")),2)</f>
        <v>5.46</v>
      </c>
      <c r="D19" s="134">
        <f>ROUND(VALUE(SUBSTITUTE(実質収支比率等に係る経年分析!H$48,"▲","-")),2)</f>
        <v>4.47</v>
      </c>
      <c r="E19" s="134">
        <f>ROUND(VALUE(SUBSTITUTE(実質収支比率等に係る経年分析!I$48,"▲","-")),2)</f>
        <v>6.02</v>
      </c>
      <c r="F19" s="134">
        <f>ROUND(VALUE(SUBSTITUTE(実質収支比率等に係る経年分析!J$48,"▲","-")),2)</f>
        <v>5.98</v>
      </c>
    </row>
    <row r="20" spans="1:11" x14ac:dyDescent="0.15">
      <c r="A20" s="134" t="s">
        <v>43</v>
      </c>
      <c r="B20" s="134">
        <f>ROUND(VALUE(SUBSTITUTE(実質収支比率等に係る経年分析!F$47,"▲","-")),2)</f>
        <v>7.83</v>
      </c>
      <c r="C20" s="134">
        <f>ROUND(VALUE(SUBSTITUTE(実質収支比率等に係る経年分析!G$47,"▲","-")),2)</f>
        <v>8.2899999999999991</v>
      </c>
      <c r="D20" s="134">
        <f>ROUND(VALUE(SUBSTITUTE(実質収支比率等に係る経年分析!H$47,"▲","-")),2)</f>
        <v>8.1300000000000008</v>
      </c>
      <c r="E20" s="134">
        <f>ROUND(VALUE(SUBSTITUTE(実質収支比率等に係る経年分析!I$47,"▲","-")),2)</f>
        <v>7.93</v>
      </c>
      <c r="F20" s="134">
        <f>ROUND(VALUE(SUBSTITUTE(実質収支比率等に係る経年分析!J$47,"▲","-")),2)</f>
        <v>8.74</v>
      </c>
    </row>
    <row r="21" spans="1:11" x14ac:dyDescent="0.15">
      <c r="A21" s="134" t="s">
        <v>44</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1.17</v>
      </c>
      <c r="F21" s="134">
        <f>IF(ISNUMBER(VALUE(SUBSTITUTE(実質収支比率等に係る経年分析!J$49,"▲","-"))),ROUND(VALUE(SUBSTITUTE(実質収支比率等に係る経年分析!J$49,"▲","-")),2),NA())</f>
        <v>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第二東名ＩＣ周辺地区土地区画整理事業特別会計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1.1100000000000001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1.19</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2.08</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8224</v>
      </c>
      <c r="E42" s="136"/>
      <c r="F42" s="136"/>
      <c r="G42" s="136">
        <f>'実質公債費比率（分子）の構造'!L$52</f>
        <v>8200</v>
      </c>
      <c r="H42" s="136"/>
      <c r="I42" s="136"/>
      <c r="J42" s="136">
        <f>'実質公債費比率（分子）の構造'!M$52</f>
        <v>8319</v>
      </c>
      <c r="K42" s="136"/>
      <c r="L42" s="136"/>
      <c r="M42" s="136">
        <f>'実質公債費比率（分子）の構造'!N$52</f>
        <v>8635</v>
      </c>
      <c r="N42" s="136"/>
      <c r="O42" s="136"/>
      <c r="P42" s="136">
        <f>'実質公債費比率（分子）の構造'!O$52</f>
        <v>7966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512</v>
      </c>
      <c r="C44" s="136"/>
      <c r="D44" s="136"/>
      <c r="E44" s="136">
        <f>'実質公債費比率（分子）の構造'!L$50</f>
        <v>497</v>
      </c>
      <c r="F44" s="136"/>
      <c r="G44" s="136"/>
      <c r="H44" s="136">
        <f>'実質公債費比率（分子）の構造'!M$50</f>
        <v>487</v>
      </c>
      <c r="I44" s="136"/>
      <c r="J44" s="136"/>
      <c r="K44" s="136">
        <f>'実質公債費比率（分子）の構造'!N$50</f>
        <v>474</v>
      </c>
      <c r="L44" s="136"/>
      <c r="M44" s="136"/>
      <c r="N44" s="136">
        <f>'実質公債費比率（分子）の構造'!O$50</f>
        <v>464</v>
      </c>
      <c r="O44" s="136"/>
      <c r="P44" s="136"/>
    </row>
    <row r="45" spans="1:16" x14ac:dyDescent="0.15">
      <c r="A45" s="136" t="s">
        <v>54</v>
      </c>
      <c r="B45" s="136">
        <f>'実質公債費比率（分子）の構造'!K$49</f>
        <v>132</v>
      </c>
      <c r="C45" s="136"/>
      <c r="D45" s="136"/>
      <c r="E45" s="136">
        <f>'実質公債費比率（分子）の構造'!L$49</f>
        <v>127</v>
      </c>
      <c r="F45" s="136"/>
      <c r="G45" s="136"/>
      <c r="H45" s="136">
        <f>'実質公債費比率（分子）の構造'!M$49</f>
        <v>86</v>
      </c>
      <c r="I45" s="136"/>
      <c r="J45" s="136"/>
      <c r="K45" s="136">
        <f>'実質公債費比率（分子）の構造'!N$49</f>
        <v>102</v>
      </c>
      <c r="L45" s="136"/>
      <c r="M45" s="136"/>
      <c r="N45" s="136">
        <f>'実質公債費比率（分子）の構造'!O$49</f>
        <v>84</v>
      </c>
      <c r="O45" s="136"/>
      <c r="P45" s="136"/>
    </row>
    <row r="46" spans="1:16" x14ac:dyDescent="0.15">
      <c r="A46" s="136" t="s">
        <v>55</v>
      </c>
      <c r="B46" s="136">
        <f>'実質公債費比率（分子）の構造'!K$48</f>
        <v>2580</v>
      </c>
      <c r="C46" s="136"/>
      <c r="D46" s="136"/>
      <c r="E46" s="136">
        <f>'実質公債費比率（分子）の構造'!L$48</f>
        <v>2754</v>
      </c>
      <c r="F46" s="136"/>
      <c r="G46" s="136"/>
      <c r="H46" s="136">
        <f>'実質公債費比率（分子）の構造'!M$48</f>
        <v>2769</v>
      </c>
      <c r="I46" s="136"/>
      <c r="J46" s="136"/>
      <c r="K46" s="136">
        <f>'実質公債費比率（分子）の構造'!N$48</f>
        <v>2352</v>
      </c>
      <c r="L46" s="136"/>
      <c r="M46" s="136"/>
      <c r="N46" s="136">
        <f>'実質公債費比率（分子）の構造'!O$48</f>
        <v>2166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7378</v>
      </c>
      <c r="C49" s="136"/>
      <c r="D49" s="136"/>
      <c r="E49" s="136">
        <f>'実質公債費比率（分子）の構造'!L$45</f>
        <v>7093</v>
      </c>
      <c r="F49" s="136"/>
      <c r="G49" s="136"/>
      <c r="H49" s="136">
        <f>'実質公債費比率（分子）の構造'!M$45</f>
        <v>6870</v>
      </c>
      <c r="I49" s="136"/>
      <c r="J49" s="136"/>
      <c r="K49" s="136">
        <f>'実質公債費比率（分子）の構造'!N$45</f>
        <v>6538</v>
      </c>
      <c r="L49" s="136"/>
      <c r="M49" s="136"/>
      <c r="N49" s="136">
        <f>'実質公債費比率（分子）の構造'!O$45</f>
        <v>6463</v>
      </c>
      <c r="O49" s="136"/>
      <c r="P49" s="136"/>
    </row>
    <row r="50" spans="1:16" x14ac:dyDescent="0.15">
      <c r="A50" s="136" t="s">
        <v>59</v>
      </c>
      <c r="B50" s="136" t="e">
        <f>NA()</f>
        <v>#N/A</v>
      </c>
      <c r="C50" s="136">
        <f>IF(ISNUMBER('実質公債費比率（分子）の構造'!K$53),'実質公債費比率（分子）の構造'!K$53,NA())</f>
        <v>2378</v>
      </c>
      <c r="D50" s="136" t="e">
        <f>NA()</f>
        <v>#N/A</v>
      </c>
      <c r="E50" s="136" t="e">
        <f>NA()</f>
        <v>#N/A</v>
      </c>
      <c r="F50" s="136">
        <f>IF(ISNUMBER('実質公債費比率（分子）の構造'!L$53),'実質公債費比率（分子）の構造'!L$53,NA())</f>
        <v>2271</v>
      </c>
      <c r="G50" s="136" t="e">
        <f>NA()</f>
        <v>#N/A</v>
      </c>
      <c r="H50" s="136" t="e">
        <f>NA()</f>
        <v>#N/A</v>
      </c>
      <c r="I50" s="136">
        <f>IF(ISNUMBER('実質公債費比率（分子）の構造'!M$53),'実質公債費比率（分子）の構造'!M$53,NA())</f>
        <v>1893</v>
      </c>
      <c r="J50" s="136" t="e">
        <f>NA()</f>
        <v>#N/A</v>
      </c>
      <c r="K50" s="136" t="e">
        <f>NA()</f>
        <v>#N/A</v>
      </c>
      <c r="L50" s="136">
        <f>IF(ISNUMBER('実質公債費比率（分子）の構造'!N$53),'実質公債費比率（分子）の構造'!N$53,NA())</f>
        <v>831</v>
      </c>
      <c r="M50" s="136" t="e">
        <f>NA()</f>
        <v>#N/A</v>
      </c>
      <c r="N50" s="136" t="e">
        <f>NA()</f>
        <v>#N/A</v>
      </c>
      <c r="O50" s="136">
        <f>IF(ISNUMBER('実質公債費比率（分子）の構造'!O$53),'実質公債費比率（分子）の構造'!O$53,NA())</f>
        <v>1211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62799</v>
      </c>
      <c r="E56" s="135"/>
      <c r="F56" s="135"/>
      <c r="G56" s="135">
        <f>'将来負担比率（分子）の構造'!J$51</f>
        <v>61523</v>
      </c>
      <c r="H56" s="135"/>
      <c r="I56" s="135"/>
      <c r="J56" s="135">
        <f>'将来負担比率（分子）の構造'!K$51</f>
        <v>59733</v>
      </c>
      <c r="K56" s="135"/>
      <c r="L56" s="135"/>
      <c r="M56" s="135">
        <f>'将来負担比率（分子）の構造'!L$51</f>
        <v>57362</v>
      </c>
      <c r="N56" s="135"/>
      <c r="O56" s="135"/>
      <c r="P56" s="135">
        <f>'将来負担比率（分子）の構造'!M$51</f>
        <v>55922</v>
      </c>
    </row>
    <row r="57" spans="1:16" x14ac:dyDescent="0.15">
      <c r="A57" s="135" t="s">
        <v>35</v>
      </c>
      <c r="B57" s="135"/>
      <c r="C57" s="135"/>
      <c r="D57" s="135">
        <f>'将来負担比率（分子）の構造'!I$50</f>
        <v>27868</v>
      </c>
      <c r="E57" s="135"/>
      <c r="F57" s="135"/>
      <c r="G57" s="135">
        <f>'将来負担比率（分子）の構造'!J$50</f>
        <v>27817</v>
      </c>
      <c r="H57" s="135"/>
      <c r="I57" s="135"/>
      <c r="J57" s="135">
        <f>'将来負担比率（分子）の構造'!K$50</f>
        <v>27741</v>
      </c>
      <c r="K57" s="135"/>
      <c r="L57" s="135"/>
      <c r="M57" s="135">
        <f>'将来負担比率（分子）の構造'!L$50</f>
        <v>26507</v>
      </c>
      <c r="N57" s="135"/>
      <c r="O57" s="135"/>
      <c r="P57" s="135">
        <f>'将来負担比率（分子）の構造'!M$50</f>
        <v>24584</v>
      </c>
    </row>
    <row r="58" spans="1:16" x14ac:dyDescent="0.15">
      <c r="A58" s="135" t="s">
        <v>34</v>
      </c>
      <c r="B58" s="135"/>
      <c r="C58" s="135"/>
      <c r="D58" s="135">
        <f>'将来負担比率（分子）の構造'!I$49</f>
        <v>8753</v>
      </c>
      <c r="E58" s="135"/>
      <c r="F58" s="135"/>
      <c r="G58" s="135">
        <f>'将来負担比率（分子）の構造'!J$49</f>
        <v>8865</v>
      </c>
      <c r="H58" s="135"/>
      <c r="I58" s="135"/>
      <c r="J58" s="135">
        <f>'将来負担比率（分子）の構造'!K$49</f>
        <v>9616</v>
      </c>
      <c r="K58" s="135"/>
      <c r="L58" s="135"/>
      <c r="M58" s="135">
        <f>'将来負担比率（分子）の構造'!L$49</f>
        <v>9433</v>
      </c>
      <c r="N58" s="135"/>
      <c r="O58" s="135"/>
      <c r="P58" s="135">
        <f>'将来負担比率（分子）の構造'!M$49</f>
        <v>9900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15274</v>
      </c>
      <c r="C62" s="135"/>
      <c r="D62" s="135"/>
      <c r="E62" s="135">
        <f>'将来負担比率（分子）の構造'!J$45</f>
        <v>15530</v>
      </c>
      <c r="F62" s="135"/>
      <c r="G62" s="135"/>
      <c r="H62" s="135">
        <f>'将来負担比率（分子）の構造'!K$45</f>
        <v>14960</v>
      </c>
      <c r="I62" s="135"/>
      <c r="J62" s="135"/>
      <c r="K62" s="135">
        <f>'将来負担比率（分子）の構造'!L$45</f>
        <v>14169</v>
      </c>
      <c r="L62" s="135"/>
      <c r="M62" s="135"/>
      <c r="N62" s="135">
        <f>'将来負担比率（分子）の構造'!M$45</f>
        <v>13399</v>
      </c>
      <c r="O62" s="135"/>
      <c r="P62" s="135"/>
    </row>
    <row r="63" spans="1:16" x14ac:dyDescent="0.15">
      <c r="A63" s="135" t="s">
        <v>28</v>
      </c>
      <c r="B63" s="135">
        <f>'将来負担比率（分子）の構造'!I$44</f>
        <v>1040</v>
      </c>
      <c r="C63" s="135"/>
      <c r="D63" s="135"/>
      <c r="E63" s="135">
        <f>'将来負担比率（分子）の構造'!J$44</f>
        <v>936</v>
      </c>
      <c r="F63" s="135"/>
      <c r="G63" s="135"/>
      <c r="H63" s="135">
        <f>'将来負担比率（分子）の構造'!K$44</f>
        <v>876</v>
      </c>
      <c r="I63" s="135"/>
      <c r="J63" s="135"/>
      <c r="K63" s="135">
        <f>'将来負担比率（分子）の構造'!L$44</f>
        <v>857</v>
      </c>
      <c r="L63" s="135"/>
      <c r="M63" s="135"/>
      <c r="N63" s="135">
        <f>'将来負担比率（分子）の構造'!M$44</f>
        <v>777</v>
      </c>
      <c r="O63" s="135"/>
      <c r="P63" s="135"/>
    </row>
    <row r="64" spans="1:16" x14ac:dyDescent="0.15">
      <c r="A64" s="135" t="s">
        <v>27</v>
      </c>
      <c r="B64" s="135">
        <f>'将来負担比率（分子）の構造'!I$43</f>
        <v>25854</v>
      </c>
      <c r="C64" s="135"/>
      <c r="D64" s="135"/>
      <c r="E64" s="135">
        <f>'将来負担比率（分子）の構造'!J$43</f>
        <v>25403</v>
      </c>
      <c r="F64" s="135"/>
      <c r="G64" s="135"/>
      <c r="H64" s="135">
        <f>'将来負担比率（分子）の構造'!K$43</f>
        <v>25451</v>
      </c>
      <c r="I64" s="135"/>
      <c r="J64" s="135"/>
      <c r="K64" s="135">
        <f>'将来負担比率（分子）の構造'!L$43</f>
        <v>23979</v>
      </c>
      <c r="L64" s="135"/>
      <c r="M64" s="135"/>
      <c r="N64" s="135">
        <f>'将来負担比率（分子）の構造'!M$43</f>
        <v>21741</v>
      </c>
      <c r="O64" s="135"/>
      <c r="P64" s="135"/>
    </row>
    <row r="65" spans="1:16" x14ac:dyDescent="0.15">
      <c r="A65" s="135" t="s">
        <v>26</v>
      </c>
      <c r="B65" s="135">
        <f>'将来負担比率（分子）の構造'!I$42</f>
        <v>8028</v>
      </c>
      <c r="C65" s="135"/>
      <c r="D65" s="135"/>
      <c r="E65" s="135">
        <f>'将来負担比率（分子）の構造'!J$42</f>
        <v>8098</v>
      </c>
      <c r="F65" s="135"/>
      <c r="G65" s="135"/>
      <c r="H65" s="135">
        <f>'将来負担比率（分子）の構造'!K$42</f>
        <v>7048</v>
      </c>
      <c r="I65" s="135"/>
      <c r="J65" s="135"/>
      <c r="K65" s="135">
        <f>'将来負担比率（分子）の構造'!L$42</f>
        <v>5983</v>
      </c>
      <c r="L65" s="135"/>
      <c r="M65" s="135"/>
      <c r="N65" s="135">
        <f>'将来負担比率（分子）の構造'!M$42</f>
        <v>6038</v>
      </c>
      <c r="O65" s="135"/>
      <c r="P65" s="135"/>
    </row>
    <row r="66" spans="1:16" x14ac:dyDescent="0.15">
      <c r="A66" s="135" t="s">
        <v>25</v>
      </c>
      <c r="B66" s="135">
        <f>'将来負担比率（分子）の構造'!I$41</f>
        <v>71441</v>
      </c>
      <c r="C66" s="135"/>
      <c r="D66" s="135"/>
      <c r="E66" s="135">
        <f>'将来負担比率（分子）の構造'!J$41</f>
        <v>72862</v>
      </c>
      <c r="F66" s="135"/>
      <c r="G66" s="135"/>
      <c r="H66" s="135">
        <f>'将来負担比率（分子）の構造'!K$41</f>
        <v>73032</v>
      </c>
      <c r="I66" s="135"/>
      <c r="J66" s="135"/>
      <c r="K66" s="135">
        <f>'将来負担比率（分子）の構造'!L$41</f>
        <v>74336</v>
      </c>
      <c r="L66" s="135"/>
      <c r="M66" s="135"/>
      <c r="N66" s="135">
        <f>'将来負担比率（分子）の構造'!M$41</f>
        <v>76566</v>
      </c>
      <c r="O66" s="135"/>
      <c r="P66" s="135"/>
    </row>
    <row r="67" spans="1:16" x14ac:dyDescent="0.15">
      <c r="A67" s="135" t="s">
        <v>63</v>
      </c>
      <c r="B67" s="135" t="e">
        <f>NA()</f>
        <v>#N/A</v>
      </c>
      <c r="C67" s="135">
        <f>IF(ISNUMBER('将来負担比率（分子）の構造'!I$52), IF('将来負担比率（分子）の構造'!I$52 &lt; 0, 0, '将来負担比率（分子）の構造'!I$52), NA())</f>
        <v>22218</v>
      </c>
      <c r="D67" s="135" t="e">
        <f>NA()</f>
        <v>#N/A</v>
      </c>
      <c r="E67" s="135" t="e">
        <f>NA()</f>
        <v>#N/A</v>
      </c>
      <c r="F67" s="135">
        <f>IF(ISNUMBER('将来負担比率（分子）の構造'!J$52), IF('将来負担比率（分子）の構造'!J$52 &lt; 0, 0, '将来負担比率（分子）の構造'!J$52), NA())</f>
        <v>24625</v>
      </c>
      <c r="G67" s="135" t="e">
        <f>NA()</f>
        <v>#N/A</v>
      </c>
      <c r="H67" s="135" t="e">
        <f>NA()</f>
        <v>#N/A</v>
      </c>
      <c r="I67" s="135">
        <f>IF(ISNUMBER('将来負担比率（分子）の構造'!K$52), IF('将来負担比率（分子）の構造'!K$52 &lt; 0, 0, '将来負担比率（分子）の構造'!K$52), NA())</f>
        <v>24277</v>
      </c>
      <c r="J67" s="135" t="e">
        <f>NA()</f>
        <v>#N/A</v>
      </c>
      <c r="K67" s="135" t="e">
        <f>NA()</f>
        <v>#N/A</v>
      </c>
      <c r="L67" s="135">
        <f>IF(ISNUMBER('将来負担比率（分子）の構造'!L$52), IF('将来負担比率（分子）の構造'!L$52 &lt; 0, 0, '将来負担比率（分子）の構造'!L$52), NA())</f>
        <v>26021</v>
      </c>
      <c r="M67" s="135" t="e">
        <f>NA()</f>
        <v>#N/A</v>
      </c>
      <c r="N67" s="135" t="e">
        <f>NA()</f>
        <v>#N/A</v>
      </c>
      <c r="O67" s="135">
        <f>IF(ISNUMBER('将来負担比率（分子）の構造'!M$52), IF('将来負担比率（分子）の構造'!M$52 &lt; 0, 0, '将来負担比率（分子）の構造'!M$52), NA())</f>
        <v>28115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2017-04-27T02:56:43Z</cp:lastPrinted>
  <dcterms:created xsi:type="dcterms:W3CDTF">2017-02-15T19:31:01Z</dcterms:created>
  <dcterms:modified xsi:type="dcterms:W3CDTF">2017-04-28T02:57:11Z</dcterms:modified>
  <cp:category/>
</cp:coreProperties>
</file>