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s23\Public\道路維持課\非公開\管理担当\⑲調査・回答\【5月】地方公営企業調査\R6年度に回答\R7.2.3 公営企業に係る経営比較分析表（令和5年度決算）の分析等について\経営比較分析表（はら ）\"/>
    </mc:Choice>
  </mc:AlternateContent>
  <workbookProtection workbookAlgorithmName="SHA-512" workbookHashValue="BAprdqqibl6/tvKFqOsdz5NS5yw33LtEEbx3b/R79GbQwZ4Op4BWpCf/H9cErjuFgpbPs+UaBEYzWrA6oPt5GA==" workbookSaltValue="fTtnM24zY7jP9j8Wc1+atA==" workbookSpinCount="100000" lockStructure="1"/>
  <bookViews>
    <workbookView xWindow="0" yWindow="0" windowWidth="23040" windowHeight="921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HA76" i="4" l="1"/>
  <c r="AN51" i="4"/>
  <c r="FE30" i="4"/>
  <c r="AN30" i="4"/>
  <c r="JV51" i="4"/>
  <c r="KP76" i="4"/>
  <c r="FE51" i="4"/>
  <c r="AG76" i="4"/>
  <c r="JV30" i="4"/>
  <c r="BK76" i="4"/>
  <c r="LH51" i="4"/>
  <c r="LT76" i="4"/>
  <c r="GQ51" i="4"/>
  <c r="LH30" i="4"/>
  <c r="IE76" i="4"/>
  <c r="BZ51" i="4"/>
  <c r="GQ30" i="4"/>
  <c r="BZ30" i="4"/>
  <c r="BG30" i="4"/>
  <c r="AV76" i="4"/>
  <c r="KO51" i="4"/>
  <c r="LE76" i="4"/>
  <c r="FX51" i="4"/>
  <c r="BG51" i="4"/>
  <c r="FX30" i="4"/>
  <c r="KO30" i="4"/>
  <c r="HP76" i="4"/>
  <c r="KA76" i="4"/>
  <c r="EL51" i="4"/>
  <c r="JC30" i="4"/>
  <c r="GL76" i="4"/>
  <c r="U51" i="4"/>
  <c r="EL30" i="4"/>
  <c r="U30" i="4"/>
  <c r="R76" i="4"/>
  <c r="JC51" i="4"/>
</calcChain>
</file>

<file path=xl/sharedStrings.xml><?xml version="1.0" encoding="utf-8"?>
<sst xmlns="http://schemas.openxmlformats.org/spreadsheetml/2006/main" count="278" uniqueCount="139">
  <si>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</si>
  <si>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</si>
  <si>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</si>
  <si>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</si>
  <si>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</si>
  <si>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</si>
  <si>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</si>
  <si>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</si>
  <si>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</si>
  <si>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</si>
  <si>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</si>
  <si>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</si>
  <si>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</si>
  <si>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</si>
  <si>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</si>
  <si>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</si>
  <si>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</si>
  <si>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</si>
  <si>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</si>
  <si>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</si>
  <si>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</si>
  <si>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</si>
  <si>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</si>
  <si>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</si>
  <si>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</si>
  <si>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</si>
  <si>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</si>
  <si>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</si>
  <si>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</si>
  <si>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</si>
  <si>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</si>
  <si>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</si>
  <si>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</si>
  <si>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</si>
  <si>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</si>
  <si>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</si>
  <si>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</si>
  <si>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</si>
  <si>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</si>
  <si>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</si>
  <si>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</si>
  <si>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</si>
  <si>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</si>
  <si>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</si>
  <si>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</si>
  <si>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</si>
  <si>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</si>
  <si>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</si>
  <si>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</si>
  <si>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</si>
  <si>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</si>
  <si>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</si>
  <si>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</si>
  <si>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</si>
  <si>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</si>
  <si>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</si>
  <si>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</si>
  <si>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</si>
  <si>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</si>
  <si>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</si>
  <si>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</si>
  <si>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</si>
  <si>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</si>
  <si>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</si>
  <si>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</si>
  <si>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</si>
  <si>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</si>
  <si>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</si>
  <si>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</si>
  <si>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</si>
  <si>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</si>
  <si>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</si>
  <si>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</si>
  <si>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</si>
  <si>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</si>
  <si>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</si>
  <si>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</si>
  <si>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</si>
  <si>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</si>
  <si>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</si>
  <si>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</si>
  <si>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</si>
  <si>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</si>
  <si>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</si>
  <si>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</si>
  <si>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</si>
  <si>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</si>
  <si>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</si>
  <si>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</si>
  <si>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</si>
  <si>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</si>
  <si>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</si>
  <si>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</si>
  <si>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</si>
  <si>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</si>
  <si>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</si>
  <si>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</si>
  <si>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</si>
  <si>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</si>
  <si>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</si>
  <si>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</si>
  <si>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</si>
  <si>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</si>
  <si>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</si>
  <si>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当該値(N-4)</t>
    <phoneticPr fontId="5"/>
  </si>
  <si>
    <t>当該値(N-2)</t>
    <phoneticPr fontId="5"/>
  </si>
  <si>
    <t>当該値(N-1)</t>
    <phoneticPr fontId="5"/>
  </si>
  <si>
    <t>当該値(N-4)</t>
    <phoneticPr fontId="5"/>
  </si>
  <si>
    <t>当該値(N-3)</t>
    <phoneticPr fontId="5"/>
  </si>
  <si>
    <t>当該値(N-1)</t>
    <phoneticPr fontId="5"/>
  </si>
  <si>
    <t>当該値(N)</t>
    <phoneticPr fontId="5"/>
  </si>
  <si>
    <t>当該値(N-2)</t>
    <phoneticPr fontId="5"/>
  </si>
  <si>
    <t>当該値(N-3)</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</si>
  <si>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</si>
  <si>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</si>
  <si>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</si>
  <si>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</si>
  <si>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</si>
  <si>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静岡県　富士市</t>
  </si>
  <si>
    <t>和田駐車場</t>
  </si>
  <si>
    <t>法非適用</t>
  </si>
  <si>
    <t>駐車場整備事業</t>
  </si>
  <si>
    <t>-</t>
  </si>
  <si>
    <t>Ａ３Ｂ１</t>
  </si>
  <si>
    <t>非設置</t>
  </si>
  <si>
    <t>該当数値なし</t>
  </si>
  <si>
    <t>届出駐車場</t>
  </si>
  <si>
    <t>広場式</t>
  </si>
  <si>
    <t>商業施設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</si>
  <si>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</si>
  <si>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</si>
  <si>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</si>
  <si>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</si>
  <si>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</si>
  <si>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</si>
  <si>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この駐車場は吉原商店街の利用者や近隣住民の月極として利用されている。収益的収支比率は近年減少傾向ではあるが、他会計からの補助金は得ていない。売上高GOP比率、EBITDAは設備維持のための修繕を行ったことからマイナスとなった。時間貸しだけではなく月極めの利用をしていただけるよう、柔軟な対策を行っているが現在の収益性は低い。</t>
    <rPh sb="2" eb="5">
      <t>チュウシャジョウ</t>
    </rPh>
    <rPh sb="16" eb="18">
      <t>キンリン</t>
    </rPh>
    <rPh sb="18" eb="20">
      <t>ジュウミン</t>
    </rPh>
    <rPh sb="21" eb="23">
      <t>ツキギメ</t>
    </rPh>
    <rPh sb="26" eb="28">
      <t>リヨウ</t>
    </rPh>
    <phoneticPr fontId="5"/>
  </si>
  <si>
    <t>⑦敷地の地価は、10,230千円ではなく102,230千円が正しい。敷地の地価は近傍地より求めたものである。商店街から少し離れたところに位置し、敷地面積は大規模である。設備投資見込額は補修工事費及び修繕費を見込んでいる。</t>
    <rPh sb="1" eb="3">
      <t>シキチ</t>
    </rPh>
    <rPh sb="4" eb="6">
      <t>チカ</t>
    </rPh>
    <rPh sb="14" eb="16">
      <t>センエン</t>
    </rPh>
    <rPh sb="27" eb="29">
      <t>センエン</t>
    </rPh>
    <rPh sb="30" eb="31">
      <t>タダ</t>
    </rPh>
    <phoneticPr fontId="5"/>
  </si>
  <si>
    <t>商店街から少し離れた位置にあり、現在は駐車場利用者を集客していた商店等の多くが廃業したため、稼働率が低い状態が続いている。収益を向上させるため、月極めの利用ができるように設定されているが、立地が悪く導入路が一方通行であること等利用客が増加しない。本駐車場は都市計画道路(3.4.14号吉原沼津線)用地として取得された土地の一時利用として開設されたものであり、利用用途の転換や民間への売却は難しい状況にある。今後は、敷地の一部を開放して、まちなかの賑わい創出に繋がる別の用途への転換を図り、駐車場事業における収益向上を目指すことを検討する。</t>
    <rPh sb="16" eb="18">
      <t>ゲンザイ</t>
    </rPh>
    <rPh sb="179" eb="181">
      <t>リヨウ</t>
    </rPh>
    <rPh sb="181" eb="183">
      <t>ヨウト</t>
    </rPh>
    <rPh sb="184" eb="186">
      <t>テンカン</t>
    </rPh>
    <rPh sb="187" eb="189">
      <t>ミンカン</t>
    </rPh>
    <rPh sb="191" eb="193">
      <t>バイキャク</t>
    </rPh>
    <rPh sb="194" eb="195">
      <t>ムズカ</t>
    </rPh>
    <rPh sb="197" eb="199">
      <t>ジョウキョウ</t>
    </rPh>
    <rPh sb="203" eb="205">
      <t>コンゴ</t>
    </rPh>
    <rPh sb="241" eb="242">
      <t>ハカ</t>
    </rPh>
    <rPh sb="244" eb="247">
      <t>チュウシャジョウ</t>
    </rPh>
    <rPh sb="247" eb="249">
      <t>ジギョウ</t>
    </rPh>
    <phoneticPr fontId="5"/>
  </si>
  <si>
    <t>この駐車場は吉原商店街から少し離れたところに位置し、周辺の道路が入り組んでいるため、認知度はあまり高くない。映画館や遊技場、商業施設といった当駐車場を使用したいと思える目的施設が周辺から無くなってしまったことや、吉原商店街の近くには2ヶ所の市営駐車場（吉原本町、南町公園）のほか、民間駐車場も多数あり商店街の利用者の駐車場は足りているため、当駐車場の利用につながっていない。時間貸しだけではなく、月極めとしても利用しているが稼働率は低く推移しており、あまり経年変化は見られない。</t>
    <rPh sb="6" eb="8">
      <t>ヨシワラ</t>
    </rPh>
    <rPh sb="8" eb="11">
      <t>ショウテンガイ</t>
    </rPh>
    <rPh sb="13" eb="14">
      <t>スコ</t>
    </rPh>
    <rPh sb="15" eb="16">
      <t>ハナ</t>
    </rPh>
    <rPh sb="22" eb="24">
      <t>イチ</t>
    </rPh>
    <rPh sb="26" eb="28">
      <t>シュウヘン</t>
    </rPh>
    <rPh sb="29" eb="31">
      <t>ドウロ</t>
    </rPh>
    <rPh sb="32" eb="33">
      <t>イ</t>
    </rPh>
    <rPh sb="34" eb="35">
      <t>ク</t>
    </rPh>
    <rPh sb="54" eb="57">
      <t>エイガカン</t>
    </rPh>
    <rPh sb="58" eb="61">
      <t>ユウギジョウ</t>
    </rPh>
    <rPh sb="62" eb="64">
      <t>ショウギョウ</t>
    </rPh>
    <rPh sb="64" eb="66">
      <t>シセツ</t>
    </rPh>
    <rPh sb="106" eb="108">
      <t>ヨシワラ</t>
    </rPh>
    <rPh sb="118" eb="119">
      <t>ショ</t>
    </rPh>
    <rPh sb="120" eb="122">
      <t>シエイ</t>
    </rPh>
    <rPh sb="122" eb="125">
      <t>チュウシャジョウ</t>
    </rPh>
    <rPh sb="126" eb="128">
      <t>ヨシワラ</t>
    </rPh>
    <rPh sb="128" eb="130">
      <t>ホンチョウ</t>
    </rPh>
    <rPh sb="131" eb="132">
      <t>ミナミ</t>
    </rPh>
    <rPh sb="132" eb="133">
      <t>チョウ</t>
    </rPh>
    <rPh sb="133" eb="135">
      <t>コウエン</t>
    </rPh>
    <rPh sb="140" eb="142">
      <t>ミンカン</t>
    </rPh>
    <rPh sb="142" eb="145">
      <t>チュウシャジョウ</t>
    </rPh>
    <rPh sb="146" eb="148">
      <t>タスウ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</si>
</sst>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6" fillId="0" borderId="9"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154.4</c:v>
                </c:pt>
                <c:pt idx="1">
                  <c:v>82.9</c:v>
                </c:pt>
                <c:pt idx="2">
                  <c:v>80.2</c:v>
                </c:pt>
                <c:pt idx="3">
                  <c:v>112.9</c:v>
                </c:pt>
                <c:pt idx="4">
                  <c:v>91.1</c:v>
                </c:pt>
              </c:numCache>
            </c:numRef>
          </c:val>
          <c:extLst>
            <c:ext xmlns:c16="http://schemas.microsoft.com/office/drawing/2014/chart" uri="{C3380CC4-5D6E-409C-BE32-E72D297353CC}">
              <c16:uniqueId val="{00000000-09F5-4BF7-9D46-58381BF4FC2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09F5-4BF7-9D46-58381BF4FC2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728-40CD-8318-E5C1926758C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9728-40CD-8318-E5C1926758C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38B6-4538-8E49-4E4687AD44E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8B6-4538-8E49-4E4687AD44E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B7DE-4241-B966-F54D5390007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7DE-4241-B966-F54D5390007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28F-48C1-84E8-8AEC8DD6C960}"/>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828F-48C1-84E8-8AEC8DD6C960}"/>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E0E-4808-B89A-8DC28DD64DE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0E0E-4808-B89A-8DC28DD64DE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45.6</c:v>
                </c:pt>
                <c:pt idx="1">
                  <c:v>32.9</c:v>
                </c:pt>
                <c:pt idx="2">
                  <c:v>29.1</c:v>
                </c:pt>
                <c:pt idx="3">
                  <c:v>40.5</c:v>
                </c:pt>
                <c:pt idx="4">
                  <c:v>35.4</c:v>
                </c:pt>
              </c:numCache>
            </c:numRef>
          </c:val>
          <c:extLst>
            <c:ext xmlns:c16="http://schemas.microsoft.com/office/drawing/2014/chart" uri="{C3380CC4-5D6E-409C-BE32-E72D297353CC}">
              <c16:uniqueId val="{00000000-90C6-429B-8F5A-AE0EDB3B7FF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90C6-429B-8F5A-AE0EDB3B7FF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35</c:v>
                </c:pt>
                <c:pt idx="1">
                  <c:v>-21.6</c:v>
                </c:pt>
                <c:pt idx="2">
                  <c:v>-27.6</c:v>
                </c:pt>
                <c:pt idx="3">
                  <c:v>11</c:v>
                </c:pt>
                <c:pt idx="4">
                  <c:v>-25.8</c:v>
                </c:pt>
              </c:numCache>
            </c:numRef>
          </c:val>
          <c:extLst>
            <c:ext xmlns:c16="http://schemas.microsoft.com/office/drawing/2014/chart" uri="{C3380CC4-5D6E-409C-BE32-E72D297353CC}">
              <c16:uniqueId val="{00000000-3A7A-4740-A4C3-03B5F4A373E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3A7A-4740-A4C3-03B5F4A373E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1694</c:v>
                </c:pt>
                <c:pt idx="1">
                  <c:v>-729</c:v>
                </c:pt>
                <c:pt idx="2">
                  <c:v>-801</c:v>
                </c:pt>
                <c:pt idx="3">
                  <c:v>500</c:v>
                </c:pt>
                <c:pt idx="4">
                  <c:v>-443</c:v>
                </c:pt>
              </c:numCache>
            </c:numRef>
          </c:val>
          <c:extLst>
            <c:ext xmlns:c16="http://schemas.microsoft.com/office/drawing/2014/chart" uri="{C3380CC4-5D6E-409C-BE32-E72D297353CC}">
              <c16:uniqueId val="{00000000-BB41-47B2-B258-81A8AD09F39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BB41-47B2-B258-81A8AD09F39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A25" zoomScaleNormal="100" zoomScaleSheetLayoutView="70" workbookViewId="0">
      <selection activeCell="OG56" sqref="OG56"/>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row>
    <row r="3" spans="1:382" ht="9.75" customHeight="1" x14ac:dyDescent="0.15">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row>
    <row r="4" spans="1:382" ht="9.75" customHeight="1" x14ac:dyDescent="0.15">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3" t="str">
        <f>データ!H6&amp;"　"&amp;データ!I6</f>
        <v>静岡県富士市　和田駐車場</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22" t="s">
        <v>1</v>
      </c>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4"/>
      <c r="AQ7" s="122" t="s">
        <v>2</v>
      </c>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c r="CC7" s="123"/>
      <c r="CD7" s="123"/>
      <c r="CE7" s="124"/>
      <c r="CF7" s="122" t="s">
        <v>3</v>
      </c>
      <c r="CG7" s="123"/>
      <c r="CH7" s="123"/>
      <c r="CI7" s="123"/>
      <c r="CJ7" s="123"/>
      <c r="CK7" s="123"/>
      <c r="CL7" s="123"/>
      <c r="CM7" s="123"/>
      <c r="CN7" s="123"/>
      <c r="CO7" s="123"/>
      <c r="CP7" s="123"/>
      <c r="CQ7" s="123"/>
      <c r="CR7" s="123"/>
      <c r="CS7" s="123"/>
      <c r="CT7" s="123"/>
      <c r="CU7" s="123"/>
      <c r="CV7" s="123"/>
      <c r="CW7" s="123"/>
      <c r="CX7" s="123"/>
      <c r="CY7" s="123"/>
      <c r="CZ7" s="123"/>
      <c r="DA7" s="123"/>
      <c r="DB7" s="123"/>
      <c r="DC7" s="123"/>
      <c r="DD7" s="123"/>
      <c r="DE7" s="123"/>
      <c r="DF7" s="123"/>
      <c r="DG7" s="123"/>
      <c r="DH7" s="123"/>
      <c r="DI7" s="123"/>
      <c r="DJ7" s="123"/>
      <c r="DK7" s="123"/>
      <c r="DL7" s="123"/>
      <c r="DM7" s="123"/>
      <c r="DN7" s="123"/>
      <c r="DO7" s="123"/>
      <c r="DP7" s="123"/>
      <c r="DQ7" s="123"/>
      <c r="DR7" s="123"/>
      <c r="DS7" s="123"/>
      <c r="DT7" s="124"/>
      <c r="DU7" s="134" t="s">
        <v>4</v>
      </c>
      <c r="DV7" s="134"/>
      <c r="DW7" s="134"/>
      <c r="DX7" s="134"/>
      <c r="DY7" s="134"/>
      <c r="DZ7" s="134"/>
      <c r="EA7" s="134"/>
      <c r="EB7" s="134"/>
      <c r="EC7" s="134"/>
      <c r="ED7" s="134"/>
      <c r="EE7" s="134"/>
      <c r="EF7" s="134"/>
      <c r="EG7" s="134"/>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25" t="s">
        <v>5</v>
      </c>
      <c r="FK7" s="125"/>
      <c r="FL7" s="125"/>
      <c r="FM7" s="125"/>
      <c r="FN7" s="125"/>
      <c r="FO7" s="125"/>
      <c r="FP7" s="125"/>
      <c r="FQ7" s="125"/>
      <c r="FR7" s="125"/>
      <c r="FS7" s="125"/>
      <c r="FT7" s="125"/>
      <c r="FU7" s="125"/>
      <c r="FV7" s="125"/>
      <c r="FW7" s="125"/>
      <c r="FX7" s="125"/>
      <c r="FY7" s="125"/>
      <c r="FZ7" s="125"/>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2"/>
      <c r="GZ7" s="2"/>
      <c r="HA7" s="2"/>
      <c r="HB7" s="2"/>
      <c r="HC7" s="2"/>
      <c r="HD7" s="2"/>
      <c r="HE7" s="2"/>
      <c r="HF7" s="2"/>
      <c r="HG7" s="2"/>
      <c r="HH7" s="2"/>
      <c r="HI7" s="2"/>
      <c r="HJ7" s="2"/>
      <c r="HK7" s="2"/>
      <c r="HL7" s="2"/>
      <c r="HM7" s="2"/>
      <c r="HN7" s="2"/>
      <c r="HO7" s="2"/>
      <c r="HP7" s="2"/>
      <c r="HQ7" s="2"/>
      <c r="HR7" s="2"/>
      <c r="HS7" s="2"/>
      <c r="HT7" s="2"/>
      <c r="HU7" s="2"/>
      <c r="HV7" s="2"/>
      <c r="HW7" s="2"/>
      <c r="HX7" s="125" t="s">
        <v>6</v>
      </c>
      <c r="HY7" s="125"/>
      <c r="HZ7" s="125"/>
      <c r="IA7" s="125"/>
      <c r="IB7" s="125"/>
      <c r="IC7" s="125"/>
      <c r="ID7" s="125"/>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t="s">
        <v>7</v>
      </c>
      <c r="JR7" s="125"/>
      <c r="JS7" s="125"/>
      <c r="JT7" s="125"/>
      <c r="JU7" s="125"/>
      <c r="JV7" s="125"/>
      <c r="JW7" s="125"/>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t="s">
        <v>8</v>
      </c>
      <c r="LK7" s="125"/>
      <c r="LL7" s="125"/>
      <c r="LM7" s="125"/>
      <c r="LN7" s="125"/>
      <c r="LO7" s="125"/>
      <c r="LP7" s="125"/>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3"/>
      <c r="ND7" s="135" t="s">
        <v>9</v>
      </c>
      <c r="NE7" s="136"/>
      <c r="NF7" s="136"/>
      <c r="NG7" s="136"/>
      <c r="NH7" s="136"/>
      <c r="NI7" s="136"/>
      <c r="NJ7" s="136"/>
      <c r="NK7" s="136"/>
      <c r="NL7" s="136"/>
      <c r="NM7" s="136"/>
      <c r="NN7" s="136"/>
      <c r="NO7" s="136"/>
      <c r="NP7" s="136"/>
      <c r="NQ7" s="137"/>
    </row>
    <row r="8" spans="1:382" ht="18.75" customHeight="1" x14ac:dyDescent="0.15">
      <c r="A8" s="2"/>
      <c r="B8" s="116" t="str">
        <f>データ!J7</f>
        <v>法非適用</v>
      </c>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8"/>
      <c r="AQ8" s="116" t="str">
        <f>データ!K7</f>
        <v>駐車場整備事業</v>
      </c>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8"/>
      <c r="CF8" s="116" t="str">
        <f>データ!L7</f>
        <v>-</v>
      </c>
      <c r="CG8" s="117"/>
      <c r="CH8" s="117"/>
      <c r="CI8" s="117"/>
      <c r="CJ8" s="117"/>
      <c r="CK8" s="117"/>
      <c r="CL8" s="117"/>
      <c r="CM8" s="117"/>
      <c r="CN8" s="117"/>
      <c r="CO8" s="117"/>
      <c r="CP8" s="117"/>
      <c r="CQ8" s="117"/>
      <c r="CR8" s="117"/>
      <c r="CS8" s="117"/>
      <c r="CT8" s="117"/>
      <c r="CU8" s="117"/>
      <c r="CV8" s="117"/>
      <c r="CW8" s="117"/>
      <c r="CX8" s="117"/>
      <c r="CY8" s="117"/>
      <c r="CZ8" s="117"/>
      <c r="DA8" s="117"/>
      <c r="DB8" s="117"/>
      <c r="DC8" s="117"/>
      <c r="DD8" s="117"/>
      <c r="DE8" s="117"/>
      <c r="DF8" s="117"/>
      <c r="DG8" s="117"/>
      <c r="DH8" s="117"/>
      <c r="DI8" s="117"/>
      <c r="DJ8" s="117"/>
      <c r="DK8" s="117"/>
      <c r="DL8" s="117"/>
      <c r="DM8" s="117"/>
      <c r="DN8" s="117"/>
      <c r="DO8" s="117"/>
      <c r="DP8" s="117"/>
      <c r="DQ8" s="117"/>
      <c r="DR8" s="117"/>
      <c r="DS8" s="117"/>
      <c r="DT8" s="118"/>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9">
        <f>データ!U7</f>
        <v>976</v>
      </c>
      <c r="LK8" s="119"/>
      <c r="LL8" s="119"/>
      <c r="LM8" s="119"/>
      <c r="LN8" s="119"/>
      <c r="LO8" s="119"/>
      <c r="LP8" s="119"/>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3"/>
      <c r="ND8" s="130" t="s">
        <v>10</v>
      </c>
      <c r="NE8" s="131"/>
      <c r="NF8" s="120" t="s">
        <v>11</v>
      </c>
      <c r="NG8" s="120"/>
      <c r="NH8" s="120"/>
      <c r="NI8" s="120"/>
      <c r="NJ8" s="120"/>
      <c r="NK8" s="120"/>
      <c r="NL8" s="120"/>
      <c r="NM8" s="120"/>
      <c r="NN8" s="120"/>
      <c r="NO8" s="120"/>
      <c r="NP8" s="120"/>
      <c r="NQ8" s="121"/>
    </row>
    <row r="9" spans="1:382" ht="18.75" customHeight="1" x14ac:dyDescent="0.15">
      <c r="A9" s="2"/>
      <c r="B9" s="122" t="s">
        <v>12</v>
      </c>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4"/>
      <c r="AQ9" s="122" t="s">
        <v>13</v>
      </c>
      <c r="AR9" s="123"/>
      <c r="AS9" s="123"/>
      <c r="AT9" s="123"/>
      <c r="AU9" s="123"/>
      <c r="AV9" s="123"/>
      <c r="AW9" s="123"/>
      <c r="AX9" s="123"/>
      <c r="AY9" s="123"/>
      <c r="AZ9" s="123"/>
      <c r="BA9" s="123"/>
      <c r="BB9" s="123"/>
      <c r="BC9" s="123"/>
      <c r="BD9" s="123"/>
      <c r="BE9" s="123"/>
      <c r="BF9" s="123"/>
      <c r="BG9" s="123"/>
      <c r="BH9" s="123"/>
      <c r="BI9" s="123"/>
      <c r="BJ9" s="123"/>
      <c r="BK9" s="123"/>
      <c r="BL9" s="123"/>
      <c r="BM9" s="123"/>
      <c r="BN9" s="123"/>
      <c r="BO9" s="123"/>
      <c r="BP9" s="123"/>
      <c r="BQ9" s="123"/>
      <c r="BR9" s="123"/>
      <c r="BS9" s="123"/>
      <c r="BT9" s="123"/>
      <c r="BU9" s="123"/>
      <c r="BV9" s="123"/>
      <c r="BW9" s="123"/>
      <c r="BX9" s="123"/>
      <c r="BY9" s="123"/>
      <c r="BZ9" s="123"/>
      <c r="CA9" s="123"/>
      <c r="CB9" s="123"/>
      <c r="CC9" s="123"/>
      <c r="CD9" s="123"/>
      <c r="CE9" s="124"/>
      <c r="CF9" s="122" t="s">
        <v>14</v>
      </c>
      <c r="CG9" s="123"/>
      <c r="CH9" s="123"/>
      <c r="CI9" s="123"/>
      <c r="CJ9" s="123"/>
      <c r="CK9" s="123"/>
      <c r="CL9" s="123"/>
      <c r="CM9" s="123"/>
      <c r="CN9" s="123"/>
      <c r="CO9" s="123"/>
      <c r="CP9" s="123"/>
      <c r="CQ9" s="123"/>
      <c r="CR9" s="123"/>
      <c r="CS9" s="123"/>
      <c r="CT9" s="123"/>
      <c r="CU9" s="123"/>
      <c r="CV9" s="123"/>
      <c r="CW9" s="123"/>
      <c r="CX9" s="123"/>
      <c r="CY9" s="123"/>
      <c r="CZ9" s="123"/>
      <c r="DA9" s="123"/>
      <c r="DB9" s="123"/>
      <c r="DC9" s="123"/>
      <c r="DD9" s="123"/>
      <c r="DE9" s="123"/>
      <c r="DF9" s="123"/>
      <c r="DG9" s="123"/>
      <c r="DH9" s="123"/>
      <c r="DI9" s="123"/>
      <c r="DJ9" s="123"/>
      <c r="DK9" s="123"/>
      <c r="DL9" s="123"/>
      <c r="DM9" s="123"/>
      <c r="DN9" s="123"/>
      <c r="DO9" s="123"/>
      <c r="DP9" s="123"/>
      <c r="DQ9" s="123"/>
      <c r="DR9" s="123"/>
      <c r="DS9" s="123"/>
      <c r="DT9" s="124"/>
      <c r="DU9" s="125" t="s">
        <v>15</v>
      </c>
      <c r="DV9" s="125"/>
      <c r="DW9" s="125"/>
      <c r="DX9" s="125"/>
      <c r="DY9" s="125"/>
      <c r="DZ9" s="125"/>
      <c r="EA9" s="125"/>
      <c r="EB9" s="125"/>
      <c r="EC9" s="125"/>
      <c r="ED9" s="125"/>
      <c r="EE9" s="125"/>
      <c r="EF9" s="125"/>
      <c r="EG9" s="125"/>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5" t="s">
        <v>16</v>
      </c>
      <c r="HY9" s="125"/>
      <c r="HZ9" s="125"/>
      <c r="IA9" s="125"/>
      <c r="IB9" s="125"/>
      <c r="IC9" s="125"/>
      <c r="ID9" s="125"/>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t="s">
        <v>17</v>
      </c>
      <c r="JR9" s="125"/>
      <c r="JS9" s="125"/>
      <c r="JT9" s="125"/>
      <c r="JU9" s="125"/>
      <c r="JV9" s="125"/>
      <c r="JW9" s="125"/>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t="s">
        <v>18</v>
      </c>
      <c r="LK9" s="125"/>
      <c r="LL9" s="125"/>
      <c r="LM9" s="125"/>
      <c r="LN9" s="125"/>
      <c r="LO9" s="125"/>
      <c r="LP9" s="125"/>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3"/>
      <c r="ND9" s="126" t="s">
        <v>19</v>
      </c>
      <c r="NE9" s="127"/>
      <c r="NF9" s="128" t="s">
        <v>20</v>
      </c>
      <c r="NG9" s="128"/>
      <c r="NH9" s="128"/>
      <c r="NI9" s="128"/>
      <c r="NJ9" s="128"/>
      <c r="NK9" s="128"/>
      <c r="NL9" s="128"/>
      <c r="NM9" s="128"/>
      <c r="NN9" s="128"/>
      <c r="NO9" s="128"/>
      <c r="NP9" s="128"/>
      <c r="NQ9" s="129"/>
    </row>
    <row r="10" spans="1:382" ht="18.75" customHeight="1" x14ac:dyDescent="0.15">
      <c r="A10" s="2"/>
      <c r="B10" s="110" t="str">
        <f>データ!O7</f>
        <v>該当数値なし</v>
      </c>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2"/>
      <c r="AQ10" s="113" t="s">
        <v>126</v>
      </c>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5"/>
      <c r="CF10" s="116" t="str">
        <f>データ!Q7</f>
        <v>広場式</v>
      </c>
      <c r="CG10" s="117"/>
      <c r="CH10" s="117"/>
      <c r="CI10" s="117"/>
      <c r="CJ10" s="117"/>
      <c r="CK10" s="117"/>
      <c r="CL10" s="117"/>
      <c r="CM10" s="117"/>
      <c r="CN10" s="117"/>
      <c r="CO10" s="117"/>
      <c r="CP10" s="117"/>
      <c r="CQ10" s="117"/>
      <c r="CR10" s="117"/>
      <c r="CS10" s="117"/>
      <c r="CT10" s="117"/>
      <c r="CU10" s="117"/>
      <c r="CV10" s="117"/>
      <c r="CW10" s="117"/>
      <c r="CX10" s="117"/>
      <c r="CY10" s="117"/>
      <c r="CZ10" s="117"/>
      <c r="DA10" s="117"/>
      <c r="DB10" s="117"/>
      <c r="DC10" s="117"/>
      <c r="DD10" s="117"/>
      <c r="DE10" s="117"/>
      <c r="DF10" s="117"/>
      <c r="DG10" s="117"/>
      <c r="DH10" s="117"/>
      <c r="DI10" s="117"/>
      <c r="DJ10" s="117"/>
      <c r="DK10" s="117"/>
      <c r="DL10" s="117"/>
      <c r="DM10" s="117"/>
      <c r="DN10" s="117"/>
      <c r="DO10" s="117"/>
      <c r="DP10" s="117"/>
      <c r="DQ10" s="117"/>
      <c r="DR10" s="117"/>
      <c r="DS10" s="117"/>
      <c r="DT10" s="118"/>
      <c r="DU10" s="119">
        <f>データ!R7</f>
        <v>50</v>
      </c>
      <c r="DV10" s="119"/>
      <c r="DW10" s="119"/>
      <c r="DX10" s="119"/>
      <c r="DY10" s="119"/>
      <c r="DZ10" s="119"/>
      <c r="EA10" s="119"/>
      <c r="EB10" s="119"/>
      <c r="EC10" s="119"/>
      <c r="ED10" s="119"/>
      <c r="EE10" s="119"/>
      <c r="EF10" s="119"/>
      <c r="EG10" s="119"/>
      <c r="EH10" s="119"/>
      <c r="EI10" s="119"/>
      <c r="EJ10" s="119"/>
      <c r="EK10" s="119"/>
      <c r="EL10" s="119"/>
      <c r="EM10" s="119"/>
      <c r="EN10" s="119"/>
      <c r="EO10" s="119"/>
      <c r="EP10" s="119"/>
      <c r="EQ10" s="119"/>
      <c r="ER10" s="119"/>
      <c r="ES10" s="119"/>
      <c r="ET10" s="119"/>
      <c r="EU10" s="119"/>
      <c r="EV10" s="119"/>
      <c r="EW10" s="119"/>
      <c r="EX10" s="119"/>
      <c r="EY10" s="119"/>
      <c r="EZ10" s="119"/>
      <c r="FA10" s="119"/>
      <c r="FB10" s="119"/>
      <c r="FC10" s="119"/>
      <c r="FD10" s="119"/>
      <c r="FE10" s="119"/>
      <c r="FF10" s="119"/>
      <c r="FG10" s="119"/>
      <c r="FH10" s="119"/>
      <c r="FI10" s="119"/>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9">
        <f>データ!V7</f>
        <v>79</v>
      </c>
      <c r="HY10" s="119"/>
      <c r="HZ10" s="119"/>
      <c r="IA10" s="119"/>
      <c r="IB10" s="119"/>
      <c r="IC10" s="119"/>
      <c r="ID10" s="119"/>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f>データ!W7</f>
        <v>110</v>
      </c>
      <c r="JR10" s="119"/>
      <c r="JS10" s="119"/>
      <c r="JT10" s="119"/>
      <c r="JU10" s="119"/>
      <c r="JV10" s="119"/>
      <c r="JW10" s="119"/>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107" t="s">
        <v>135</v>
      </c>
      <c r="NE15" s="108"/>
      <c r="NF15" s="108"/>
      <c r="NG15" s="108"/>
      <c r="NH15" s="108"/>
      <c r="NI15" s="108"/>
      <c r="NJ15" s="108"/>
      <c r="NK15" s="108"/>
      <c r="NL15" s="108"/>
      <c r="NM15" s="108"/>
      <c r="NN15" s="108"/>
      <c r="NO15" s="108"/>
      <c r="NP15" s="108"/>
      <c r="NQ15" s="108"/>
      <c r="NR15" s="109"/>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7"/>
      <c r="NE16" s="108"/>
      <c r="NF16" s="108"/>
      <c r="NG16" s="108"/>
      <c r="NH16" s="108"/>
      <c r="NI16" s="108"/>
      <c r="NJ16" s="108"/>
      <c r="NK16" s="108"/>
      <c r="NL16" s="108"/>
      <c r="NM16" s="108"/>
      <c r="NN16" s="108"/>
      <c r="NO16" s="108"/>
      <c r="NP16" s="108"/>
      <c r="NQ16" s="108"/>
      <c r="NR16" s="109"/>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7"/>
      <c r="NE17" s="108"/>
      <c r="NF17" s="108"/>
      <c r="NG17" s="108"/>
      <c r="NH17" s="108"/>
      <c r="NI17" s="108"/>
      <c r="NJ17" s="108"/>
      <c r="NK17" s="108"/>
      <c r="NL17" s="108"/>
      <c r="NM17" s="108"/>
      <c r="NN17" s="108"/>
      <c r="NO17" s="108"/>
      <c r="NP17" s="108"/>
      <c r="NQ17" s="108"/>
      <c r="NR17" s="109"/>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7"/>
      <c r="NE18" s="108"/>
      <c r="NF18" s="108"/>
      <c r="NG18" s="108"/>
      <c r="NH18" s="108"/>
      <c r="NI18" s="108"/>
      <c r="NJ18" s="108"/>
      <c r="NK18" s="108"/>
      <c r="NL18" s="108"/>
      <c r="NM18" s="108"/>
      <c r="NN18" s="108"/>
      <c r="NO18" s="108"/>
      <c r="NP18" s="108"/>
      <c r="NQ18" s="108"/>
      <c r="NR18" s="109"/>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7"/>
      <c r="NE19" s="108"/>
      <c r="NF19" s="108"/>
      <c r="NG19" s="108"/>
      <c r="NH19" s="108"/>
      <c r="NI19" s="108"/>
      <c r="NJ19" s="108"/>
      <c r="NK19" s="108"/>
      <c r="NL19" s="108"/>
      <c r="NM19" s="108"/>
      <c r="NN19" s="108"/>
      <c r="NO19" s="108"/>
      <c r="NP19" s="108"/>
      <c r="NQ19" s="108"/>
      <c r="NR19" s="109"/>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7"/>
      <c r="NE20" s="108"/>
      <c r="NF20" s="108"/>
      <c r="NG20" s="108"/>
      <c r="NH20" s="108"/>
      <c r="NI20" s="108"/>
      <c r="NJ20" s="108"/>
      <c r="NK20" s="108"/>
      <c r="NL20" s="108"/>
      <c r="NM20" s="108"/>
      <c r="NN20" s="108"/>
      <c r="NO20" s="108"/>
      <c r="NP20" s="108"/>
      <c r="NQ20" s="108"/>
      <c r="NR20" s="109"/>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7"/>
      <c r="NE21" s="108"/>
      <c r="NF21" s="108"/>
      <c r="NG21" s="108"/>
      <c r="NH21" s="108"/>
      <c r="NI21" s="108"/>
      <c r="NJ21" s="108"/>
      <c r="NK21" s="108"/>
      <c r="NL21" s="108"/>
      <c r="NM21" s="108"/>
      <c r="NN21" s="108"/>
      <c r="NO21" s="108"/>
      <c r="NP21" s="108"/>
      <c r="NQ21" s="108"/>
      <c r="NR21" s="109"/>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7"/>
      <c r="NE22" s="108"/>
      <c r="NF22" s="108"/>
      <c r="NG22" s="108"/>
      <c r="NH22" s="108"/>
      <c r="NI22" s="108"/>
      <c r="NJ22" s="108"/>
      <c r="NK22" s="108"/>
      <c r="NL22" s="108"/>
      <c r="NM22" s="108"/>
      <c r="NN22" s="108"/>
      <c r="NO22" s="108"/>
      <c r="NP22" s="108"/>
      <c r="NQ22" s="108"/>
      <c r="NR22" s="109"/>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7"/>
      <c r="NE23" s="108"/>
      <c r="NF23" s="108"/>
      <c r="NG23" s="108"/>
      <c r="NH23" s="108"/>
      <c r="NI23" s="108"/>
      <c r="NJ23" s="108"/>
      <c r="NK23" s="108"/>
      <c r="NL23" s="108"/>
      <c r="NM23" s="108"/>
      <c r="NN23" s="108"/>
      <c r="NO23" s="108"/>
      <c r="NP23" s="108"/>
      <c r="NQ23" s="108"/>
      <c r="NR23" s="109"/>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7"/>
      <c r="NE24" s="108"/>
      <c r="NF24" s="108"/>
      <c r="NG24" s="108"/>
      <c r="NH24" s="108"/>
      <c r="NI24" s="108"/>
      <c r="NJ24" s="108"/>
      <c r="NK24" s="108"/>
      <c r="NL24" s="108"/>
      <c r="NM24" s="108"/>
      <c r="NN24" s="108"/>
      <c r="NO24" s="108"/>
      <c r="NP24" s="108"/>
      <c r="NQ24" s="108"/>
      <c r="NR24" s="109"/>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7"/>
      <c r="NE25" s="108"/>
      <c r="NF25" s="108"/>
      <c r="NG25" s="108"/>
      <c r="NH25" s="108"/>
      <c r="NI25" s="108"/>
      <c r="NJ25" s="108"/>
      <c r="NK25" s="108"/>
      <c r="NL25" s="108"/>
      <c r="NM25" s="108"/>
      <c r="NN25" s="108"/>
      <c r="NO25" s="108"/>
      <c r="NP25" s="108"/>
      <c r="NQ25" s="108"/>
      <c r="NR25" s="109"/>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7"/>
      <c r="NE26" s="108"/>
      <c r="NF26" s="108"/>
      <c r="NG26" s="108"/>
      <c r="NH26" s="108"/>
      <c r="NI26" s="108"/>
      <c r="NJ26" s="108"/>
      <c r="NK26" s="108"/>
      <c r="NL26" s="108"/>
      <c r="NM26" s="108"/>
      <c r="NN26" s="108"/>
      <c r="NO26" s="108"/>
      <c r="NP26" s="108"/>
      <c r="NQ26" s="108"/>
      <c r="NR26" s="109"/>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7"/>
      <c r="NE27" s="108"/>
      <c r="NF27" s="108"/>
      <c r="NG27" s="108"/>
      <c r="NH27" s="108"/>
      <c r="NI27" s="108"/>
      <c r="NJ27" s="108"/>
      <c r="NK27" s="108"/>
      <c r="NL27" s="108"/>
      <c r="NM27" s="108"/>
      <c r="NN27" s="108"/>
      <c r="NO27" s="108"/>
      <c r="NP27" s="108"/>
      <c r="NQ27" s="108"/>
      <c r="NR27" s="109"/>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7"/>
      <c r="NE28" s="108"/>
      <c r="NF28" s="108"/>
      <c r="NG28" s="108"/>
      <c r="NH28" s="108"/>
      <c r="NI28" s="108"/>
      <c r="NJ28" s="108"/>
      <c r="NK28" s="108"/>
      <c r="NL28" s="108"/>
      <c r="NM28" s="108"/>
      <c r="NN28" s="108"/>
      <c r="NO28" s="108"/>
      <c r="NP28" s="108"/>
      <c r="NQ28" s="108"/>
      <c r="NR28" s="109"/>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7"/>
      <c r="NE29" s="108"/>
      <c r="NF29" s="108"/>
      <c r="NG29" s="108"/>
      <c r="NH29" s="108"/>
      <c r="NI29" s="108"/>
      <c r="NJ29" s="108"/>
      <c r="NK29" s="108"/>
      <c r="NL29" s="108"/>
      <c r="NM29" s="108"/>
      <c r="NN29" s="108"/>
      <c r="NO29" s="108"/>
      <c r="NP29" s="108"/>
      <c r="NQ29" s="108"/>
      <c r="NR29" s="109"/>
    </row>
    <row r="30" spans="1:382" ht="13.5" customHeight="1" x14ac:dyDescent="0.15">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107"/>
      <c r="NE30" s="108"/>
      <c r="NF30" s="108"/>
      <c r="NG30" s="108"/>
      <c r="NH30" s="108"/>
      <c r="NI30" s="108"/>
      <c r="NJ30" s="108"/>
      <c r="NK30" s="108"/>
      <c r="NL30" s="108"/>
      <c r="NM30" s="108"/>
      <c r="NN30" s="108"/>
      <c r="NO30" s="108"/>
      <c r="NP30" s="108"/>
      <c r="NQ30" s="108"/>
      <c r="NR30" s="109"/>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154.4</v>
      </c>
      <c r="V31" s="98"/>
      <c r="W31" s="98"/>
      <c r="X31" s="98"/>
      <c r="Y31" s="98"/>
      <c r="Z31" s="98"/>
      <c r="AA31" s="98"/>
      <c r="AB31" s="98"/>
      <c r="AC31" s="98"/>
      <c r="AD31" s="98"/>
      <c r="AE31" s="98"/>
      <c r="AF31" s="98"/>
      <c r="AG31" s="98"/>
      <c r="AH31" s="98"/>
      <c r="AI31" s="98"/>
      <c r="AJ31" s="98"/>
      <c r="AK31" s="98"/>
      <c r="AL31" s="98"/>
      <c r="AM31" s="98"/>
      <c r="AN31" s="98">
        <f>データ!Z7</f>
        <v>82.9</v>
      </c>
      <c r="AO31" s="98"/>
      <c r="AP31" s="98"/>
      <c r="AQ31" s="98"/>
      <c r="AR31" s="98"/>
      <c r="AS31" s="98"/>
      <c r="AT31" s="98"/>
      <c r="AU31" s="98"/>
      <c r="AV31" s="98"/>
      <c r="AW31" s="98"/>
      <c r="AX31" s="98"/>
      <c r="AY31" s="98"/>
      <c r="AZ31" s="98"/>
      <c r="BA31" s="98"/>
      <c r="BB31" s="98"/>
      <c r="BC31" s="98"/>
      <c r="BD31" s="98"/>
      <c r="BE31" s="98"/>
      <c r="BF31" s="98"/>
      <c r="BG31" s="98">
        <f>データ!AA7</f>
        <v>80.2</v>
      </c>
      <c r="BH31" s="98"/>
      <c r="BI31" s="98"/>
      <c r="BJ31" s="98"/>
      <c r="BK31" s="98"/>
      <c r="BL31" s="98"/>
      <c r="BM31" s="98"/>
      <c r="BN31" s="98"/>
      <c r="BO31" s="98"/>
      <c r="BP31" s="98"/>
      <c r="BQ31" s="98"/>
      <c r="BR31" s="98"/>
      <c r="BS31" s="98"/>
      <c r="BT31" s="98"/>
      <c r="BU31" s="98"/>
      <c r="BV31" s="98"/>
      <c r="BW31" s="98"/>
      <c r="BX31" s="98"/>
      <c r="BY31" s="98"/>
      <c r="BZ31" s="98">
        <f>データ!AB7</f>
        <v>112.9</v>
      </c>
      <c r="CA31" s="98"/>
      <c r="CB31" s="98"/>
      <c r="CC31" s="98"/>
      <c r="CD31" s="98"/>
      <c r="CE31" s="98"/>
      <c r="CF31" s="98"/>
      <c r="CG31" s="98"/>
      <c r="CH31" s="98"/>
      <c r="CI31" s="98"/>
      <c r="CJ31" s="98"/>
      <c r="CK31" s="98"/>
      <c r="CL31" s="98"/>
      <c r="CM31" s="98"/>
      <c r="CN31" s="98"/>
      <c r="CO31" s="98"/>
      <c r="CP31" s="98"/>
      <c r="CQ31" s="98"/>
      <c r="CR31" s="98"/>
      <c r="CS31" s="98">
        <f>データ!AC7</f>
        <v>91.1</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45.6</v>
      </c>
      <c r="JD31" s="67"/>
      <c r="JE31" s="67"/>
      <c r="JF31" s="67"/>
      <c r="JG31" s="67"/>
      <c r="JH31" s="67"/>
      <c r="JI31" s="67"/>
      <c r="JJ31" s="67"/>
      <c r="JK31" s="67"/>
      <c r="JL31" s="67"/>
      <c r="JM31" s="67"/>
      <c r="JN31" s="67"/>
      <c r="JO31" s="67"/>
      <c r="JP31" s="67"/>
      <c r="JQ31" s="67"/>
      <c r="JR31" s="67"/>
      <c r="JS31" s="67"/>
      <c r="JT31" s="67"/>
      <c r="JU31" s="68"/>
      <c r="JV31" s="66">
        <f>データ!DL7</f>
        <v>32.9</v>
      </c>
      <c r="JW31" s="67"/>
      <c r="JX31" s="67"/>
      <c r="JY31" s="67"/>
      <c r="JZ31" s="67"/>
      <c r="KA31" s="67"/>
      <c r="KB31" s="67"/>
      <c r="KC31" s="67"/>
      <c r="KD31" s="67"/>
      <c r="KE31" s="67"/>
      <c r="KF31" s="67"/>
      <c r="KG31" s="67"/>
      <c r="KH31" s="67"/>
      <c r="KI31" s="67"/>
      <c r="KJ31" s="67"/>
      <c r="KK31" s="67"/>
      <c r="KL31" s="67"/>
      <c r="KM31" s="67"/>
      <c r="KN31" s="68"/>
      <c r="KO31" s="66">
        <f>データ!DM7</f>
        <v>29.1</v>
      </c>
      <c r="KP31" s="67"/>
      <c r="KQ31" s="67"/>
      <c r="KR31" s="67"/>
      <c r="KS31" s="67"/>
      <c r="KT31" s="67"/>
      <c r="KU31" s="67"/>
      <c r="KV31" s="67"/>
      <c r="KW31" s="67"/>
      <c r="KX31" s="67"/>
      <c r="KY31" s="67"/>
      <c r="KZ31" s="67"/>
      <c r="LA31" s="67"/>
      <c r="LB31" s="67"/>
      <c r="LC31" s="67"/>
      <c r="LD31" s="67"/>
      <c r="LE31" s="67"/>
      <c r="LF31" s="67"/>
      <c r="LG31" s="68"/>
      <c r="LH31" s="66">
        <f>データ!DN7</f>
        <v>40.5</v>
      </c>
      <c r="LI31" s="67"/>
      <c r="LJ31" s="67"/>
      <c r="LK31" s="67"/>
      <c r="LL31" s="67"/>
      <c r="LM31" s="67"/>
      <c r="LN31" s="67"/>
      <c r="LO31" s="67"/>
      <c r="LP31" s="67"/>
      <c r="LQ31" s="67"/>
      <c r="LR31" s="67"/>
      <c r="LS31" s="67"/>
      <c r="LT31" s="67"/>
      <c r="LU31" s="67"/>
      <c r="LV31" s="67"/>
      <c r="LW31" s="67"/>
      <c r="LX31" s="67"/>
      <c r="LY31" s="67"/>
      <c r="LZ31" s="68"/>
      <c r="MA31" s="66">
        <f>データ!DO7</f>
        <v>35.4</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754.2</v>
      </c>
      <c r="V32" s="98"/>
      <c r="W32" s="98"/>
      <c r="X32" s="98"/>
      <c r="Y32" s="98"/>
      <c r="Z32" s="98"/>
      <c r="AA32" s="98"/>
      <c r="AB32" s="98"/>
      <c r="AC32" s="98"/>
      <c r="AD32" s="98"/>
      <c r="AE32" s="98"/>
      <c r="AF32" s="98"/>
      <c r="AG32" s="98"/>
      <c r="AH32" s="98"/>
      <c r="AI32" s="98"/>
      <c r="AJ32" s="98"/>
      <c r="AK32" s="98"/>
      <c r="AL32" s="98"/>
      <c r="AM32" s="98"/>
      <c r="AN32" s="98">
        <f>データ!AE7</f>
        <v>383.4</v>
      </c>
      <c r="AO32" s="98"/>
      <c r="AP32" s="98"/>
      <c r="AQ32" s="98"/>
      <c r="AR32" s="98"/>
      <c r="AS32" s="98"/>
      <c r="AT32" s="98"/>
      <c r="AU32" s="98"/>
      <c r="AV32" s="98"/>
      <c r="AW32" s="98"/>
      <c r="AX32" s="98"/>
      <c r="AY32" s="98"/>
      <c r="AZ32" s="98"/>
      <c r="BA32" s="98"/>
      <c r="BB32" s="98"/>
      <c r="BC32" s="98"/>
      <c r="BD32" s="98"/>
      <c r="BE32" s="98"/>
      <c r="BF32" s="98"/>
      <c r="BG32" s="98">
        <f>データ!AF7</f>
        <v>338.4</v>
      </c>
      <c r="BH32" s="98"/>
      <c r="BI32" s="98"/>
      <c r="BJ32" s="98"/>
      <c r="BK32" s="98"/>
      <c r="BL32" s="98"/>
      <c r="BM32" s="98"/>
      <c r="BN32" s="98"/>
      <c r="BO32" s="98"/>
      <c r="BP32" s="98"/>
      <c r="BQ32" s="98"/>
      <c r="BR32" s="98"/>
      <c r="BS32" s="98"/>
      <c r="BT32" s="98"/>
      <c r="BU32" s="98"/>
      <c r="BV32" s="98"/>
      <c r="BW32" s="98"/>
      <c r="BX32" s="98"/>
      <c r="BY32" s="98"/>
      <c r="BZ32" s="98">
        <f>データ!AG7</f>
        <v>1268.9000000000001</v>
      </c>
      <c r="CA32" s="98"/>
      <c r="CB32" s="98"/>
      <c r="CC32" s="98"/>
      <c r="CD32" s="98"/>
      <c r="CE32" s="98"/>
      <c r="CF32" s="98"/>
      <c r="CG32" s="98"/>
      <c r="CH32" s="98"/>
      <c r="CI32" s="98"/>
      <c r="CJ32" s="98"/>
      <c r="CK32" s="98"/>
      <c r="CL32" s="98"/>
      <c r="CM32" s="98"/>
      <c r="CN32" s="98"/>
      <c r="CO32" s="98"/>
      <c r="CP32" s="98"/>
      <c r="CQ32" s="98"/>
      <c r="CR32" s="98"/>
      <c r="CS32" s="98">
        <f>データ!AH7</f>
        <v>2085.8000000000002</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2</v>
      </c>
      <c r="EM32" s="98"/>
      <c r="EN32" s="98"/>
      <c r="EO32" s="98"/>
      <c r="EP32" s="98"/>
      <c r="EQ32" s="98"/>
      <c r="ER32" s="98"/>
      <c r="ES32" s="98"/>
      <c r="ET32" s="98"/>
      <c r="EU32" s="98"/>
      <c r="EV32" s="98"/>
      <c r="EW32" s="98"/>
      <c r="EX32" s="98"/>
      <c r="EY32" s="98"/>
      <c r="EZ32" s="98"/>
      <c r="FA32" s="98"/>
      <c r="FB32" s="98"/>
      <c r="FC32" s="98"/>
      <c r="FD32" s="98"/>
      <c r="FE32" s="98">
        <f>データ!AP7</f>
        <v>10.199999999999999</v>
      </c>
      <c r="FF32" s="98"/>
      <c r="FG32" s="98"/>
      <c r="FH32" s="98"/>
      <c r="FI32" s="98"/>
      <c r="FJ32" s="98"/>
      <c r="FK32" s="98"/>
      <c r="FL32" s="98"/>
      <c r="FM32" s="98"/>
      <c r="FN32" s="98"/>
      <c r="FO32" s="98"/>
      <c r="FP32" s="98"/>
      <c r="FQ32" s="98"/>
      <c r="FR32" s="98"/>
      <c r="FS32" s="98"/>
      <c r="FT32" s="98"/>
      <c r="FU32" s="98"/>
      <c r="FV32" s="98"/>
      <c r="FW32" s="98"/>
      <c r="FX32" s="98">
        <f>データ!AQ7</f>
        <v>5.0999999999999996</v>
      </c>
      <c r="FY32" s="98"/>
      <c r="FZ32" s="98"/>
      <c r="GA32" s="98"/>
      <c r="GB32" s="98"/>
      <c r="GC32" s="98"/>
      <c r="GD32" s="98"/>
      <c r="GE32" s="98"/>
      <c r="GF32" s="98"/>
      <c r="GG32" s="98"/>
      <c r="GH32" s="98"/>
      <c r="GI32" s="98"/>
      <c r="GJ32" s="98"/>
      <c r="GK32" s="98"/>
      <c r="GL32" s="98"/>
      <c r="GM32" s="98"/>
      <c r="GN32" s="98"/>
      <c r="GO32" s="98"/>
      <c r="GP32" s="98"/>
      <c r="GQ32" s="98">
        <f>データ!AR7</f>
        <v>1.9</v>
      </c>
      <c r="GR32" s="98"/>
      <c r="GS32" s="98"/>
      <c r="GT32" s="98"/>
      <c r="GU32" s="98"/>
      <c r="GV32" s="98"/>
      <c r="GW32" s="98"/>
      <c r="GX32" s="98"/>
      <c r="GY32" s="98"/>
      <c r="GZ32" s="98"/>
      <c r="HA32" s="98"/>
      <c r="HB32" s="98"/>
      <c r="HC32" s="98"/>
      <c r="HD32" s="98"/>
      <c r="HE32" s="98"/>
      <c r="HF32" s="98"/>
      <c r="HG32" s="98"/>
      <c r="HH32" s="98"/>
      <c r="HI32" s="98"/>
      <c r="HJ32" s="98">
        <f>データ!AS7</f>
        <v>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295.5</v>
      </c>
      <c r="JD32" s="67"/>
      <c r="JE32" s="67"/>
      <c r="JF32" s="67"/>
      <c r="JG32" s="67"/>
      <c r="JH32" s="67"/>
      <c r="JI32" s="67"/>
      <c r="JJ32" s="67"/>
      <c r="JK32" s="67"/>
      <c r="JL32" s="67"/>
      <c r="JM32" s="67"/>
      <c r="JN32" s="67"/>
      <c r="JO32" s="67"/>
      <c r="JP32" s="67"/>
      <c r="JQ32" s="67"/>
      <c r="JR32" s="67"/>
      <c r="JS32" s="67"/>
      <c r="JT32" s="67"/>
      <c r="JU32" s="68"/>
      <c r="JV32" s="66">
        <f>データ!DQ7</f>
        <v>224.4</v>
      </c>
      <c r="JW32" s="67"/>
      <c r="JX32" s="67"/>
      <c r="JY32" s="67"/>
      <c r="JZ32" s="67"/>
      <c r="KA32" s="67"/>
      <c r="KB32" s="67"/>
      <c r="KC32" s="67"/>
      <c r="KD32" s="67"/>
      <c r="KE32" s="67"/>
      <c r="KF32" s="67"/>
      <c r="KG32" s="67"/>
      <c r="KH32" s="67"/>
      <c r="KI32" s="67"/>
      <c r="KJ32" s="67"/>
      <c r="KK32" s="67"/>
      <c r="KL32" s="67"/>
      <c r="KM32" s="67"/>
      <c r="KN32" s="68"/>
      <c r="KO32" s="66">
        <f>データ!DR7</f>
        <v>251.9</v>
      </c>
      <c r="KP32" s="67"/>
      <c r="KQ32" s="67"/>
      <c r="KR32" s="67"/>
      <c r="KS32" s="67"/>
      <c r="KT32" s="67"/>
      <c r="KU32" s="67"/>
      <c r="KV32" s="67"/>
      <c r="KW32" s="67"/>
      <c r="KX32" s="67"/>
      <c r="KY32" s="67"/>
      <c r="KZ32" s="67"/>
      <c r="LA32" s="67"/>
      <c r="LB32" s="67"/>
      <c r="LC32" s="67"/>
      <c r="LD32" s="67"/>
      <c r="LE32" s="67"/>
      <c r="LF32" s="67"/>
      <c r="LG32" s="68"/>
      <c r="LH32" s="66">
        <f>データ!DS7</f>
        <v>291.5</v>
      </c>
      <c r="LI32" s="67"/>
      <c r="LJ32" s="67"/>
      <c r="LK32" s="67"/>
      <c r="LL32" s="67"/>
      <c r="LM32" s="67"/>
      <c r="LN32" s="67"/>
      <c r="LO32" s="67"/>
      <c r="LP32" s="67"/>
      <c r="LQ32" s="67"/>
      <c r="LR32" s="67"/>
      <c r="LS32" s="67"/>
      <c r="LT32" s="67"/>
      <c r="LU32" s="67"/>
      <c r="LV32" s="67"/>
      <c r="LW32" s="67"/>
      <c r="LX32" s="67"/>
      <c r="LY32" s="67"/>
      <c r="LZ32" s="68"/>
      <c r="MA32" s="66">
        <f>データ!DT7</f>
        <v>314.89999999999998</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136</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138</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35</v>
      </c>
      <c r="EM52" s="98"/>
      <c r="EN52" s="98"/>
      <c r="EO52" s="98"/>
      <c r="EP52" s="98"/>
      <c r="EQ52" s="98"/>
      <c r="ER52" s="98"/>
      <c r="ES52" s="98"/>
      <c r="ET52" s="98"/>
      <c r="EU52" s="98"/>
      <c r="EV52" s="98"/>
      <c r="EW52" s="98"/>
      <c r="EX52" s="98"/>
      <c r="EY52" s="98"/>
      <c r="EZ52" s="98"/>
      <c r="FA52" s="98"/>
      <c r="FB52" s="98"/>
      <c r="FC52" s="98"/>
      <c r="FD52" s="98"/>
      <c r="FE52" s="98">
        <f>データ!BG7</f>
        <v>-21.6</v>
      </c>
      <c r="FF52" s="98"/>
      <c r="FG52" s="98"/>
      <c r="FH52" s="98"/>
      <c r="FI52" s="98"/>
      <c r="FJ52" s="98"/>
      <c r="FK52" s="98"/>
      <c r="FL52" s="98"/>
      <c r="FM52" s="98"/>
      <c r="FN52" s="98"/>
      <c r="FO52" s="98"/>
      <c r="FP52" s="98"/>
      <c r="FQ52" s="98"/>
      <c r="FR52" s="98"/>
      <c r="FS52" s="98"/>
      <c r="FT52" s="98"/>
      <c r="FU52" s="98"/>
      <c r="FV52" s="98"/>
      <c r="FW52" s="98"/>
      <c r="FX52" s="98">
        <f>データ!BH7</f>
        <v>-27.6</v>
      </c>
      <c r="FY52" s="98"/>
      <c r="FZ52" s="98"/>
      <c r="GA52" s="98"/>
      <c r="GB52" s="98"/>
      <c r="GC52" s="98"/>
      <c r="GD52" s="98"/>
      <c r="GE52" s="98"/>
      <c r="GF52" s="98"/>
      <c r="GG52" s="98"/>
      <c r="GH52" s="98"/>
      <c r="GI52" s="98"/>
      <c r="GJ52" s="98"/>
      <c r="GK52" s="98"/>
      <c r="GL52" s="98"/>
      <c r="GM52" s="98"/>
      <c r="GN52" s="98"/>
      <c r="GO52" s="98"/>
      <c r="GP52" s="98"/>
      <c r="GQ52" s="98">
        <f>データ!BI7</f>
        <v>11</v>
      </c>
      <c r="GR52" s="98"/>
      <c r="GS52" s="98"/>
      <c r="GT52" s="98"/>
      <c r="GU52" s="98"/>
      <c r="GV52" s="98"/>
      <c r="GW52" s="98"/>
      <c r="GX52" s="98"/>
      <c r="GY52" s="98"/>
      <c r="GZ52" s="98"/>
      <c r="HA52" s="98"/>
      <c r="HB52" s="98"/>
      <c r="HC52" s="98"/>
      <c r="HD52" s="98"/>
      <c r="HE52" s="98"/>
      <c r="HF52" s="98"/>
      <c r="HG52" s="98"/>
      <c r="HH52" s="98"/>
      <c r="HI52" s="98"/>
      <c r="HJ52" s="98">
        <f>データ!BJ7</f>
        <v>-25.8</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1694</v>
      </c>
      <c r="JD52" s="97"/>
      <c r="JE52" s="97"/>
      <c r="JF52" s="97"/>
      <c r="JG52" s="97"/>
      <c r="JH52" s="97"/>
      <c r="JI52" s="97"/>
      <c r="JJ52" s="97"/>
      <c r="JK52" s="97"/>
      <c r="JL52" s="97"/>
      <c r="JM52" s="97"/>
      <c r="JN52" s="97"/>
      <c r="JO52" s="97"/>
      <c r="JP52" s="97"/>
      <c r="JQ52" s="97"/>
      <c r="JR52" s="97"/>
      <c r="JS52" s="97"/>
      <c r="JT52" s="97"/>
      <c r="JU52" s="97"/>
      <c r="JV52" s="97">
        <f>データ!BR7</f>
        <v>-729</v>
      </c>
      <c r="JW52" s="97"/>
      <c r="JX52" s="97"/>
      <c r="JY52" s="97"/>
      <c r="JZ52" s="97"/>
      <c r="KA52" s="97"/>
      <c r="KB52" s="97"/>
      <c r="KC52" s="97"/>
      <c r="KD52" s="97"/>
      <c r="KE52" s="97"/>
      <c r="KF52" s="97"/>
      <c r="KG52" s="97"/>
      <c r="KH52" s="97"/>
      <c r="KI52" s="97"/>
      <c r="KJ52" s="97"/>
      <c r="KK52" s="97"/>
      <c r="KL52" s="97"/>
      <c r="KM52" s="97"/>
      <c r="KN52" s="97"/>
      <c r="KO52" s="97">
        <f>データ!BS7</f>
        <v>-801</v>
      </c>
      <c r="KP52" s="97"/>
      <c r="KQ52" s="97"/>
      <c r="KR52" s="97"/>
      <c r="KS52" s="97"/>
      <c r="KT52" s="97"/>
      <c r="KU52" s="97"/>
      <c r="KV52" s="97"/>
      <c r="KW52" s="97"/>
      <c r="KX52" s="97"/>
      <c r="KY52" s="97"/>
      <c r="KZ52" s="97"/>
      <c r="LA52" s="97"/>
      <c r="LB52" s="97"/>
      <c r="LC52" s="97"/>
      <c r="LD52" s="97"/>
      <c r="LE52" s="97"/>
      <c r="LF52" s="97"/>
      <c r="LG52" s="97"/>
      <c r="LH52" s="97">
        <f>データ!BT7</f>
        <v>500</v>
      </c>
      <c r="LI52" s="97"/>
      <c r="LJ52" s="97"/>
      <c r="LK52" s="97"/>
      <c r="LL52" s="97"/>
      <c r="LM52" s="97"/>
      <c r="LN52" s="97"/>
      <c r="LO52" s="97"/>
      <c r="LP52" s="97"/>
      <c r="LQ52" s="97"/>
      <c r="LR52" s="97"/>
      <c r="LS52" s="97"/>
      <c r="LT52" s="97"/>
      <c r="LU52" s="97"/>
      <c r="LV52" s="97"/>
      <c r="LW52" s="97"/>
      <c r="LX52" s="97"/>
      <c r="LY52" s="97"/>
      <c r="LZ52" s="97"/>
      <c r="MA52" s="97">
        <f>データ!BU7</f>
        <v>-443</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15</v>
      </c>
      <c r="V53" s="97"/>
      <c r="W53" s="97"/>
      <c r="X53" s="97"/>
      <c r="Y53" s="97"/>
      <c r="Z53" s="97"/>
      <c r="AA53" s="97"/>
      <c r="AB53" s="97"/>
      <c r="AC53" s="97"/>
      <c r="AD53" s="97"/>
      <c r="AE53" s="97"/>
      <c r="AF53" s="97"/>
      <c r="AG53" s="97"/>
      <c r="AH53" s="97"/>
      <c r="AI53" s="97"/>
      <c r="AJ53" s="97"/>
      <c r="AK53" s="97"/>
      <c r="AL53" s="97"/>
      <c r="AM53" s="97"/>
      <c r="AN53" s="97">
        <f>データ!BA7</f>
        <v>407</v>
      </c>
      <c r="AO53" s="97"/>
      <c r="AP53" s="97"/>
      <c r="AQ53" s="97"/>
      <c r="AR53" s="97"/>
      <c r="AS53" s="97"/>
      <c r="AT53" s="97"/>
      <c r="AU53" s="97"/>
      <c r="AV53" s="97"/>
      <c r="AW53" s="97"/>
      <c r="AX53" s="97"/>
      <c r="AY53" s="97"/>
      <c r="AZ53" s="97"/>
      <c r="BA53" s="97"/>
      <c r="BB53" s="97"/>
      <c r="BC53" s="97"/>
      <c r="BD53" s="97"/>
      <c r="BE53" s="97"/>
      <c r="BF53" s="97"/>
      <c r="BG53" s="97">
        <f>データ!BB7</f>
        <v>166</v>
      </c>
      <c r="BH53" s="97"/>
      <c r="BI53" s="97"/>
      <c r="BJ53" s="97"/>
      <c r="BK53" s="97"/>
      <c r="BL53" s="97"/>
      <c r="BM53" s="97"/>
      <c r="BN53" s="97"/>
      <c r="BO53" s="97"/>
      <c r="BP53" s="97"/>
      <c r="BQ53" s="97"/>
      <c r="BR53" s="97"/>
      <c r="BS53" s="97"/>
      <c r="BT53" s="97"/>
      <c r="BU53" s="97"/>
      <c r="BV53" s="97"/>
      <c r="BW53" s="97"/>
      <c r="BX53" s="97"/>
      <c r="BY53" s="97"/>
      <c r="BZ53" s="97">
        <f>データ!BC7</f>
        <v>18</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33.6</v>
      </c>
      <c r="EM53" s="98"/>
      <c r="EN53" s="98"/>
      <c r="EO53" s="98"/>
      <c r="EP53" s="98"/>
      <c r="EQ53" s="98"/>
      <c r="ER53" s="98"/>
      <c r="ES53" s="98"/>
      <c r="ET53" s="98"/>
      <c r="EU53" s="98"/>
      <c r="EV53" s="98"/>
      <c r="EW53" s="98"/>
      <c r="EX53" s="98"/>
      <c r="EY53" s="98"/>
      <c r="EZ53" s="98"/>
      <c r="FA53" s="98"/>
      <c r="FB53" s="98"/>
      <c r="FC53" s="98"/>
      <c r="FD53" s="98"/>
      <c r="FE53" s="98">
        <f>データ!BL7</f>
        <v>-122.5</v>
      </c>
      <c r="FF53" s="98"/>
      <c r="FG53" s="98"/>
      <c r="FH53" s="98"/>
      <c r="FI53" s="98"/>
      <c r="FJ53" s="98"/>
      <c r="FK53" s="98"/>
      <c r="FL53" s="98"/>
      <c r="FM53" s="98"/>
      <c r="FN53" s="98"/>
      <c r="FO53" s="98"/>
      <c r="FP53" s="98"/>
      <c r="FQ53" s="98"/>
      <c r="FR53" s="98"/>
      <c r="FS53" s="98"/>
      <c r="FT53" s="98"/>
      <c r="FU53" s="98"/>
      <c r="FV53" s="98"/>
      <c r="FW53" s="98"/>
      <c r="FX53" s="98">
        <f>データ!BM7</f>
        <v>8.5</v>
      </c>
      <c r="FY53" s="98"/>
      <c r="FZ53" s="98"/>
      <c r="GA53" s="98"/>
      <c r="GB53" s="98"/>
      <c r="GC53" s="98"/>
      <c r="GD53" s="98"/>
      <c r="GE53" s="98"/>
      <c r="GF53" s="98"/>
      <c r="GG53" s="98"/>
      <c r="GH53" s="98"/>
      <c r="GI53" s="98"/>
      <c r="GJ53" s="98"/>
      <c r="GK53" s="98"/>
      <c r="GL53" s="98"/>
      <c r="GM53" s="98"/>
      <c r="GN53" s="98"/>
      <c r="GO53" s="98"/>
      <c r="GP53" s="98"/>
      <c r="GQ53" s="98">
        <f>データ!BN7</f>
        <v>26.6</v>
      </c>
      <c r="GR53" s="98"/>
      <c r="GS53" s="98"/>
      <c r="GT53" s="98"/>
      <c r="GU53" s="98"/>
      <c r="GV53" s="98"/>
      <c r="GW53" s="98"/>
      <c r="GX53" s="98"/>
      <c r="GY53" s="98"/>
      <c r="GZ53" s="98"/>
      <c r="HA53" s="98"/>
      <c r="HB53" s="98"/>
      <c r="HC53" s="98"/>
      <c r="HD53" s="98"/>
      <c r="HE53" s="98"/>
      <c r="HF53" s="98"/>
      <c r="HG53" s="98"/>
      <c r="HH53" s="98"/>
      <c r="HI53" s="98"/>
      <c r="HJ53" s="98">
        <f>データ!BO7</f>
        <v>36.5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7940</v>
      </c>
      <c r="JD53" s="97"/>
      <c r="JE53" s="97"/>
      <c r="JF53" s="97"/>
      <c r="JG53" s="97"/>
      <c r="JH53" s="97"/>
      <c r="JI53" s="97"/>
      <c r="JJ53" s="97"/>
      <c r="JK53" s="97"/>
      <c r="JL53" s="97"/>
      <c r="JM53" s="97"/>
      <c r="JN53" s="97"/>
      <c r="JO53" s="97"/>
      <c r="JP53" s="97"/>
      <c r="JQ53" s="97"/>
      <c r="JR53" s="97"/>
      <c r="JS53" s="97"/>
      <c r="JT53" s="97"/>
      <c r="JU53" s="97"/>
      <c r="JV53" s="97">
        <f>データ!BW7</f>
        <v>2576</v>
      </c>
      <c r="JW53" s="97"/>
      <c r="JX53" s="97"/>
      <c r="JY53" s="97"/>
      <c r="JZ53" s="97"/>
      <c r="KA53" s="97"/>
      <c r="KB53" s="97"/>
      <c r="KC53" s="97"/>
      <c r="KD53" s="97"/>
      <c r="KE53" s="97"/>
      <c r="KF53" s="97"/>
      <c r="KG53" s="97"/>
      <c r="KH53" s="97"/>
      <c r="KI53" s="97"/>
      <c r="KJ53" s="97"/>
      <c r="KK53" s="97"/>
      <c r="KL53" s="97"/>
      <c r="KM53" s="97"/>
      <c r="KN53" s="97"/>
      <c r="KO53" s="97">
        <f>データ!BX7</f>
        <v>4153</v>
      </c>
      <c r="KP53" s="97"/>
      <c r="KQ53" s="97"/>
      <c r="KR53" s="97"/>
      <c r="KS53" s="97"/>
      <c r="KT53" s="97"/>
      <c r="KU53" s="97"/>
      <c r="KV53" s="97"/>
      <c r="KW53" s="97"/>
      <c r="KX53" s="97"/>
      <c r="KY53" s="97"/>
      <c r="KZ53" s="97"/>
      <c r="LA53" s="97"/>
      <c r="LB53" s="97"/>
      <c r="LC53" s="97"/>
      <c r="LD53" s="97"/>
      <c r="LE53" s="97"/>
      <c r="LF53" s="97"/>
      <c r="LG53" s="97"/>
      <c r="LH53" s="97">
        <f>データ!BY7</f>
        <v>6140</v>
      </c>
      <c r="LI53" s="97"/>
      <c r="LJ53" s="97"/>
      <c r="LK53" s="97"/>
      <c r="LL53" s="97"/>
      <c r="LM53" s="97"/>
      <c r="LN53" s="97"/>
      <c r="LO53" s="97"/>
      <c r="LP53" s="97"/>
      <c r="LQ53" s="97"/>
      <c r="LR53" s="97"/>
      <c r="LS53" s="97"/>
      <c r="LT53" s="97"/>
      <c r="LU53" s="97"/>
      <c r="LV53" s="97"/>
      <c r="LW53" s="97"/>
      <c r="LX53" s="97"/>
      <c r="LY53" s="97"/>
      <c r="LZ53" s="97"/>
      <c r="MA53" s="97">
        <f>データ!BZ7</f>
        <v>9395</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137</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10230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5000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54.4</v>
      </c>
      <c r="KB78" s="67"/>
      <c r="KC78" s="67"/>
      <c r="KD78" s="67"/>
      <c r="KE78" s="67"/>
      <c r="KF78" s="67"/>
      <c r="KG78" s="67"/>
      <c r="KH78" s="67"/>
      <c r="KI78" s="67"/>
      <c r="KJ78" s="67"/>
      <c r="KK78" s="67"/>
      <c r="KL78" s="67"/>
      <c r="KM78" s="67"/>
      <c r="KN78" s="67"/>
      <c r="KO78" s="68"/>
      <c r="KP78" s="66">
        <f>データ!DF7</f>
        <v>70.3</v>
      </c>
      <c r="KQ78" s="67"/>
      <c r="KR78" s="67"/>
      <c r="KS78" s="67"/>
      <c r="KT78" s="67"/>
      <c r="KU78" s="67"/>
      <c r="KV78" s="67"/>
      <c r="KW78" s="67"/>
      <c r="KX78" s="67"/>
      <c r="KY78" s="67"/>
      <c r="KZ78" s="67"/>
      <c r="LA78" s="67"/>
      <c r="LB78" s="67"/>
      <c r="LC78" s="67"/>
      <c r="LD78" s="68"/>
      <c r="LE78" s="66">
        <f>データ!DG7</f>
        <v>70</v>
      </c>
      <c r="LF78" s="67"/>
      <c r="LG78" s="67"/>
      <c r="LH78" s="67"/>
      <c r="LI78" s="67"/>
      <c r="LJ78" s="67"/>
      <c r="LK78" s="67"/>
      <c r="LL78" s="67"/>
      <c r="LM78" s="67"/>
      <c r="LN78" s="67"/>
      <c r="LO78" s="67"/>
      <c r="LP78" s="67"/>
      <c r="LQ78" s="67"/>
      <c r="LR78" s="67"/>
      <c r="LS78" s="68"/>
      <c r="LT78" s="66">
        <f>データ!DH7</f>
        <v>47.6</v>
      </c>
      <c r="LU78" s="67"/>
      <c r="LV78" s="67"/>
      <c r="LW78" s="67"/>
      <c r="LX78" s="67"/>
      <c r="LY78" s="67"/>
      <c r="LZ78" s="67"/>
      <c r="MA78" s="67"/>
      <c r="MB78" s="67"/>
      <c r="MC78" s="67"/>
      <c r="MD78" s="67"/>
      <c r="ME78" s="67"/>
      <c r="MF78" s="67"/>
      <c r="MG78" s="67"/>
      <c r="MH78" s="68"/>
      <c r="MI78" s="66">
        <f>データ!DI7</f>
        <v>36.1</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pl6iIjoXZhZHA2NlCNDo64GbTvxpPj6HHXjeNHj80+G+tUYn8HCTEgJArdWaPK81VdRiJpCj4SrgqtaCFL26xQ==" saltValue="gJzfConRNRbEeXHKDfGq2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41" t="s">
        <v>58</v>
      </c>
      <c r="I3" s="142"/>
      <c r="J3" s="142"/>
      <c r="K3" s="142"/>
      <c r="L3" s="142"/>
      <c r="M3" s="142"/>
      <c r="N3" s="142"/>
      <c r="O3" s="142"/>
      <c r="P3" s="142"/>
      <c r="Q3" s="142"/>
      <c r="R3" s="142"/>
      <c r="S3" s="142"/>
      <c r="T3" s="142"/>
      <c r="U3" s="142"/>
      <c r="V3" s="142"/>
      <c r="W3" s="142"/>
      <c r="X3" s="142"/>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3"/>
      <c r="I4" s="144"/>
      <c r="J4" s="144"/>
      <c r="K4" s="144"/>
      <c r="L4" s="144"/>
      <c r="M4" s="144"/>
      <c r="N4" s="144"/>
      <c r="O4" s="144"/>
      <c r="P4" s="144"/>
      <c r="Q4" s="144"/>
      <c r="R4" s="144"/>
      <c r="S4" s="144"/>
      <c r="T4" s="144"/>
      <c r="U4" s="144"/>
      <c r="V4" s="144"/>
      <c r="W4" s="144"/>
      <c r="X4" s="144"/>
      <c r="Y4" s="138" t="s">
        <v>63</v>
      </c>
      <c r="Z4" s="139"/>
      <c r="AA4" s="139"/>
      <c r="AB4" s="139"/>
      <c r="AC4" s="139"/>
      <c r="AD4" s="139"/>
      <c r="AE4" s="139"/>
      <c r="AF4" s="139"/>
      <c r="AG4" s="139"/>
      <c r="AH4" s="139"/>
      <c r="AI4" s="140"/>
      <c r="AJ4" s="145" t="s">
        <v>64</v>
      </c>
      <c r="AK4" s="145"/>
      <c r="AL4" s="145"/>
      <c r="AM4" s="145"/>
      <c r="AN4" s="145"/>
      <c r="AO4" s="145"/>
      <c r="AP4" s="145"/>
      <c r="AQ4" s="145"/>
      <c r="AR4" s="145"/>
      <c r="AS4" s="145"/>
      <c r="AT4" s="145"/>
      <c r="AU4" s="146" t="s">
        <v>65</v>
      </c>
      <c r="AV4" s="145"/>
      <c r="AW4" s="145"/>
      <c r="AX4" s="145"/>
      <c r="AY4" s="145"/>
      <c r="AZ4" s="145"/>
      <c r="BA4" s="145"/>
      <c r="BB4" s="145"/>
      <c r="BC4" s="145"/>
      <c r="BD4" s="145"/>
      <c r="BE4" s="145"/>
      <c r="BF4" s="145" t="s">
        <v>66</v>
      </c>
      <c r="BG4" s="145"/>
      <c r="BH4" s="145"/>
      <c r="BI4" s="145"/>
      <c r="BJ4" s="145"/>
      <c r="BK4" s="145"/>
      <c r="BL4" s="145"/>
      <c r="BM4" s="145"/>
      <c r="BN4" s="145"/>
      <c r="BO4" s="145"/>
      <c r="BP4" s="145"/>
      <c r="BQ4" s="146" t="s">
        <v>67</v>
      </c>
      <c r="BR4" s="145"/>
      <c r="BS4" s="145"/>
      <c r="BT4" s="145"/>
      <c r="BU4" s="145"/>
      <c r="BV4" s="145"/>
      <c r="BW4" s="145"/>
      <c r="BX4" s="145"/>
      <c r="BY4" s="145"/>
      <c r="BZ4" s="145"/>
      <c r="CA4" s="145"/>
      <c r="CB4" s="145" t="s">
        <v>68</v>
      </c>
      <c r="CC4" s="145"/>
      <c r="CD4" s="145"/>
      <c r="CE4" s="145"/>
      <c r="CF4" s="145"/>
      <c r="CG4" s="145"/>
      <c r="CH4" s="145"/>
      <c r="CI4" s="145"/>
      <c r="CJ4" s="145"/>
      <c r="CK4" s="145"/>
      <c r="CL4" s="145"/>
      <c r="CM4" s="147" t="s">
        <v>69</v>
      </c>
      <c r="CN4" s="147" t="s">
        <v>70</v>
      </c>
      <c r="CO4" s="138" t="s">
        <v>71</v>
      </c>
      <c r="CP4" s="139"/>
      <c r="CQ4" s="139"/>
      <c r="CR4" s="139"/>
      <c r="CS4" s="139"/>
      <c r="CT4" s="139"/>
      <c r="CU4" s="139"/>
      <c r="CV4" s="139"/>
      <c r="CW4" s="139"/>
      <c r="CX4" s="139"/>
      <c r="CY4" s="140"/>
      <c r="CZ4" s="145" t="s">
        <v>72</v>
      </c>
      <c r="DA4" s="145"/>
      <c r="DB4" s="145"/>
      <c r="DC4" s="145"/>
      <c r="DD4" s="145"/>
      <c r="DE4" s="145"/>
      <c r="DF4" s="145"/>
      <c r="DG4" s="145"/>
      <c r="DH4" s="145"/>
      <c r="DI4" s="145"/>
      <c r="DJ4" s="145"/>
      <c r="DK4" s="138" t="s">
        <v>73</v>
      </c>
      <c r="DL4" s="139"/>
      <c r="DM4" s="139"/>
      <c r="DN4" s="139"/>
      <c r="DO4" s="139"/>
      <c r="DP4" s="139"/>
      <c r="DQ4" s="139"/>
      <c r="DR4" s="139"/>
      <c r="DS4" s="139"/>
      <c r="DT4" s="139"/>
      <c r="DU4" s="140"/>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92</v>
      </c>
      <c r="AN5" s="47" t="s">
        <v>103</v>
      </c>
      <c r="AO5" s="47" t="s">
        <v>94</v>
      </c>
      <c r="AP5" s="47" t="s">
        <v>95</v>
      </c>
      <c r="AQ5" s="47" t="s">
        <v>96</v>
      </c>
      <c r="AR5" s="47" t="s">
        <v>97</v>
      </c>
      <c r="AS5" s="47" t="s">
        <v>98</v>
      </c>
      <c r="AT5" s="47" t="s">
        <v>99</v>
      </c>
      <c r="AU5" s="47" t="s">
        <v>104</v>
      </c>
      <c r="AV5" s="47" t="s">
        <v>90</v>
      </c>
      <c r="AW5" s="47" t="s">
        <v>105</v>
      </c>
      <c r="AX5" s="47" t="s">
        <v>106</v>
      </c>
      <c r="AY5" s="47" t="s">
        <v>93</v>
      </c>
      <c r="AZ5" s="47" t="s">
        <v>94</v>
      </c>
      <c r="BA5" s="47" t="s">
        <v>95</v>
      </c>
      <c r="BB5" s="47" t="s">
        <v>96</v>
      </c>
      <c r="BC5" s="47" t="s">
        <v>97</v>
      </c>
      <c r="BD5" s="47" t="s">
        <v>98</v>
      </c>
      <c r="BE5" s="47" t="s">
        <v>99</v>
      </c>
      <c r="BF5" s="47" t="s">
        <v>107</v>
      </c>
      <c r="BG5" s="47" t="s">
        <v>90</v>
      </c>
      <c r="BH5" s="47" t="s">
        <v>91</v>
      </c>
      <c r="BI5" s="47" t="s">
        <v>92</v>
      </c>
      <c r="BJ5" s="47" t="s">
        <v>103</v>
      </c>
      <c r="BK5" s="47" t="s">
        <v>94</v>
      </c>
      <c r="BL5" s="47" t="s">
        <v>95</v>
      </c>
      <c r="BM5" s="47" t="s">
        <v>96</v>
      </c>
      <c r="BN5" s="47" t="s">
        <v>97</v>
      </c>
      <c r="BO5" s="47" t="s">
        <v>98</v>
      </c>
      <c r="BP5" s="47" t="s">
        <v>99</v>
      </c>
      <c r="BQ5" s="47" t="s">
        <v>89</v>
      </c>
      <c r="BR5" s="47" t="s">
        <v>108</v>
      </c>
      <c r="BS5" s="47" t="s">
        <v>91</v>
      </c>
      <c r="BT5" s="47" t="s">
        <v>109</v>
      </c>
      <c r="BU5" s="47" t="s">
        <v>110</v>
      </c>
      <c r="BV5" s="47" t="s">
        <v>94</v>
      </c>
      <c r="BW5" s="47" t="s">
        <v>95</v>
      </c>
      <c r="BX5" s="47" t="s">
        <v>96</v>
      </c>
      <c r="BY5" s="47" t="s">
        <v>97</v>
      </c>
      <c r="BZ5" s="47" t="s">
        <v>98</v>
      </c>
      <c r="CA5" s="47" t="s">
        <v>99</v>
      </c>
      <c r="CB5" s="47" t="s">
        <v>107</v>
      </c>
      <c r="CC5" s="47" t="s">
        <v>101</v>
      </c>
      <c r="CD5" s="47" t="s">
        <v>111</v>
      </c>
      <c r="CE5" s="47" t="s">
        <v>92</v>
      </c>
      <c r="CF5" s="47" t="s">
        <v>93</v>
      </c>
      <c r="CG5" s="47" t="s">
        <v>94</v>
      </c>
      <c r="CH5" s="47" t="s">
        <v>95</v>
      </c>
      <c r="CI5" s="47" t="s">
        <v>96</v>
      </c>
      <c r="CJ5" s="47" t="s">
        <v>97</v>
      </c>
      <c r="CK5" s="47" t="s">
        <v>98</v>
      </c>
      <c r="CL5" s="47" t="s">
        <v>99</v>
      </c>
      <c r="CM5" s="148"/>
      <c r="CN5" s="148"/>
      <c r="CO5" s="47" t="s">
        <v>89</v>
      </c>
      <c r="CP5" s="47" t="s">
        <v>90</v>
      </c>
      <c r="CQ5" s="47" t="s">
        <v>111</v>
      </c>
      <c r="CR5" s="47" t="s">
        <v>92</v>
      </c>
      <c r="CS5" s="47" t="s">
        <v>93</v>
      </c>
      <c r="CT5" s="47" t="s">
        <v>94</v>
      </c>
      <c r="CU5" s="47" t="s">
        <v>95</v>
      </c>
      <c r="CV5" s="47" t="s">
        <v>96</v>
      </c>
      <c r="CW5" s="47" t="s">
        <v>97</v>
      </c>
      <c r="CX5" s="47" t="s">
        <v>98</v>
      </c>
      <c r="CY5" s="47" t="s">
        <v>99</v>
      </c>
      <c r="CZ5" s="47" t="s">
        <v>107</v>
      </c>
      <c r="DA5" s="47" t="s">
        <v>112</v>
      </c>
      <c r="DB5" s="47" t="s">
        <v>91</v>
      </c>
      <c r="DC5" s="47" t="s">
        <v>92</v>
      </c>
      <c r="DD5" s="47" t="s">
        <v>113</v>
      </c>
      <c r="DE5" s="47" t="s">
        <v>94</v>
      </c>
      <c r="DF5" s="47" t="s">
        <v>95</v>
      </c>
      <c r="DG5" s="47" t="s">
        <v>96</v>
      </c>
      <c r="DH5" s="47" t="s">
        <v>97</v>
      </c>
      <c r="DI5" s="47" t="s">
        <v>98</v>
      </c>
      <c r="DJ5" s="47" t="s">
        <v>35</v>
      </c>
      <c r="DK5" s="47" t="s">
        <v>107</v>
      </c>
      <c r="DL5" s="47" t="s">
        <v>112</v>
      </c>
      <c r="DM5" s="47" t="s">
        <v>91</v>
      </c>
      <c r="DN5" s="47" t="s">
        <v>106</v>
      </c>
      <c r="DO5" s="47" t="s">
        <v>93</v>
      </c>
      <c r="DP5" s="47" t="s">
        <v>94</v>
      </c>
      <c r="DQ5" s="47" t="s">
        <v>95</v>
      </c>
      <c r="DR5" s="47" t="s">
        <v>96</v>
      </c>
      <c r="DS5" s="47" t="s">
        <v>97</v>
      </c>
      <c r="DT5" s="47" t="s">
        <v>98</v>
      </c>
      <c r="DU5" s="47" t="s">
        <v>99</v>
      </c>
    </row>
    <row r="6" spans="1:125" s="54" customFormat="1" x14ac:dyDescent="0.15">
      <c r="A6" s="37" t="s">
        <v>114</v>
      </c>
      <c r="B6" s="48">
        <f>B8</f>
        <v>2023</v>
      </c>
      <c r="C6" s="48">
        <f t="shared" ref="C6:X6" si="1">C8</f>
        <v>222101</v>
      </c>
      <c r="D6" s="48">
        <f t="shared" si="1"/>
        <v>47</v>
      </c>
      <c r="E6" s="48">
        <f t="shared" si="1"/>
        <v>14</v>
      </c>
      <c r="F6" s="48">
        <f t="shared" si="1"/>
        <v>0</v>
      </c>
      <c r="G6" s="48">
        <f t="shared" si="1"/>
        <v>5</v>
      </c>
      <c r="H6" s="48" t="str">
        <f>SUBSTITUTE(H8,"　","")</f>
        <v>静岡県富士市</v>
      </c>
      <c r="I6" s="48" t="str">
        <f t="shared" si="1"/>
        <v>和田駐車場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50</v>
      </c>
      <c r="S6" s="50" t="str">
        <f t="shared" si="1"/>
        <v>商業施設</v>
      </c>
      <c r="T6" s="50" t="str">
        <f t="shared" si="1"/>
        <v>無</v>
      </c>
      <c r="U6" s="51">
        <f t="shared" si="1"/>
        <v>976</v>
      </c>
      <c r="V6" s="51">
        <f t="shared" si="1"/>
        <v>79</v>
      </c>
      <c r="W6" s="51">
        <f t="shared" si="1"/>
        <v>110</v>
      </c>
      <c r="X6" s="50" t="str">
        <f t="shared" si="1"/>
        <v>無</v>
      </c>
      <c r="Y6" s="52">
        <f>IF(Y8="-",NA(),Y8)</f>
        <v>154.4</v>
      </c>
      <c r="Z6" s="52">
        <f t="shared" ref="Z6:AH6" si="2">IF(Z8="-",NA(),Z8)</f>
        <v>82.9</v>
      </c>
      <c r="AA6" s="52">
        <f t="shared" si="2"/>
        <v>80.2</v>
      </c>
      <c r="AB6" s="52">
        <f t="shared" si="2"/>
        <v>112.9</v>
      </c>
      <c r="AC6" s="52">
        <f t="shared" si="2"/>
        <v>91.1</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35</v>
      </c>
      <c r="BG6" s="52">
        <f t="shared" ref="BG6:BO6" si="5">IF(BG8="-",NA(),BG8)</f>
        <v>-21.6</v>
      </c>
      <c r="BH6" s="52">
        <f t="shared" si="5"/>
        <v>-27.6</v>
      </c>
      <c r="BI6" s="52">
        <f t="shared" si="5"/>
        <v>11</v>
      </c>
      <c r="BJ6" s="52">
        <f t="shared" si="5"/>
        <v>-25.8</v>
      </c>
      <c r="BK6" s="52">
        <f t="shared" si="5"/>
        <v>33.6</v>
      </c>
      <c r="BL6" s="52">
        <f t="shared" si="5"/>
        <v>-122.5</v>
      </c>
      <c r="BM6" s="52">
        <f t="shared" si="5"/>
        <v>8.5</v>
      </c>
      <c r="BN6" s="52">
        <f t="shared" si="5"/>
        <v>26.6</v>
      </c>
      <c r="BO6" s="52">
        <f t="shared" si="5"/>
        <v>36.5</v>
      </c>
      <c r="BP6" s="49" t="str">
        <f>IF(BP8="-","",IF(BP8="-","【-】","【"&amp;SUBSTITUTE(TEXT(BP8,"#,##0.0"),"-","△")&amp;"】"))</f>
        <v>【△55.6】</v>
      </c>
      <c r="BQ6" s="53">
        <f>IF(BQ8="-",NA(),BQ8)</f>
        <v>1694</v>
      </c>
      <c r="BR6" s="53">
        <f t="shared" ref="BR6:BZ6" si="6">IF(BR8="-",NA(),BR8)</f>
        <v>-729</v>
      </c>
      <c r="BS6" s="53">
        <f t="shared" si="6"/>
        <v>-801</v>
      </c>
      <c r="BT6" s="53">
        <f t="shared" si="6"/>
        <v>500</v>
      </c>
      <c r="BU6" s="53">
        <f t="shared" si="6"/>
        <v>-443</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115</v>
      </c>
      <c r="CM6" s="51">
        <f t="shared" ref="CM6:CN6" si="7">CM8</f>
        <v>10230</v>
      </c>
      <c r="CN6" s="51">
        <f t="shared" si="7"/>
        <v>5000</v>
      </c>
      <c r="CO6" s="52"/>
      <c r="CP6" s="52"/>
      <c r="CQ6" s="52"/>
      <c r="CR6" s="52"/>
      <c r="CS6" s="52"/>
      <c r="CT6" s="52"/>
      <c r="CU6" s="52"/>
      <c r="CV6" s="52"/>
      <c r="CW6" s="52"/>
      <c r="CX6" s="52"/>
      <c r="CY6" s="49" t="s">
        <v>115</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45.6</v>
      </c>
      <c r="DL6" s="52">
        <f t="shared" ref="DL6:DT6" si="9">IF(DL8="-",NA(),DL8)</f>
        <v>32.9</v>
      </c>
      <c r="DM6" s="52">
        <f t="shared" si="9"/>
        <v>29.1</v>
      </c>
      <c r="DN6" s="52">
        <f t="shared" si="9"/>
        <v>40.5</v>
      </c>
      <c r="DO6" s="52">
        <f t="shared" si="9"/>
        <v>35.4</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15">
      <c r="A7" s="37" t="s">
        <v>116</v>
      </c>
      <c r="B7" s="48">
        <f t="shared" ref="B7:X7" si="10">B8</f>
        <v>2023</v>
      </c>
      <c r="C7" s="48">
        <f t="shared" si="10"/>
        <v>222101</v>
      </c>
      <c r="D7" s="48">
        <f t="shared" si="10"/>
        <v>47</v>
      </c>
      <c r="E7" s="48">
        <f t="shared" si="10"/>
        <v>14</v>
      </c>
      <c r="F7" s="48">
        <f t="shared" si="10"/>
        <v>0</v>
      </c>
      <c r="G7" s="48">
        <f t="shared" si="10"/>
        <v>5</v>
      </c>
      <c r="H7" s="48" t="str">
        <f t="shared" si="10"/>
        <v>静岡県　富士市</v>
      </c>
      <c r="I7" s="48" t="str">
        <f t="shared" si="10"/>
        <v>和田駐車場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50</v>
      </c>
      <c r="S7" s="50" t="str">
        <f t="shared" si="10"/>
        <v>商業施設</v>
      </c>
      <c r="T7" s="50" t="str">
        <f t="shared" si="10"/>
        <v>無</v>
      </c>
      <c r="U7" s="51">
        <f t="shared" si="10"/>
        <v>976</v>
      </c>
      <c r="V7" s="51">
        <f t="shared" si="10"/>
        <v>79</v>
      </c>
      <c r="W7" s="51">
        <f t="shared" si="10"/>
        <v>110</v>
      </c>
      <c r="X7" s="50" t="str">
        <f t="shared" si="10"/>
        <v>無</v>
      </c>
      <c r="Y7" s="52">
        <f>Y8</f>
        <v>154.4</v>
      </c>
      <c r="Z7" s="52">
        <f t="shared" ref="Z7:AH7" si="11">Z8</f>
        <v>82.9</v>
      </c>
      <c r="AA7" s="52">
        <f t="shared" si="11"/>
        <v>80.2</v>
      </c>
      <c r="AB7" s="52">
        <f t="shared" si="11"/>
        <v>112.9</v>
      </c>
      <c r="AC7" s="52">
        <f t="shared" si="11"/>
        <v>91.1</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35</v>
      </c>
      <c r="BG7" s="52">
        <f t="shared" ref="BG7:BO7" si="14">BG8</f>
        <v>-21.6</v>
      </c>
      <c r="BH7" s="52">
        <f t="shared" si="14"/>
        <v>-27.6</v>
      </c>
      <c r="BI7" s="52">
        <f t="shared" si="14"/>
        <v>11</v>
      </c>
      <c r="BJ7" s="52">
        <f t="shared" si="14"/>
        <v>-25.8</v>
      </c>
      <c r="BK7" s="52">
        <f t="shared" si="14"/>
        <v>33.6</v>
      </c>
      <c r="BL7" s="52">
        <f t="shared" si="14"/>
        <v>-122.5</v>
      </c>
      <c r="BM7" s="52">
        <f t="shared" si="14"/>
        <v>8.5</v>
      </c>
      <c r="BN7" s="52">
        <f t="shared" si="14"/>
        <v>26.6</v>
      </c>
      <c r="BO7" s="52">
        <f t="shared" si="14"/>
        <v>36.5</v>
      </c>
      <c r="BP7" s="49"/>
      <c r="BQ7" s="53">
        <f>BQ8</f>
        <v>1694</v>
      </c>
      <c r="BR7" s="53">
        <f t="shared" ref="BR7:BZ7" si="15">BR8</f>
        <v>-729</v>
      </c>
      <c r="BS7" s="53">
        <f t="shared" si="15"/>
        <v>-801</v>
      </c>
      <c r="BT7" s="53">
        <f t="shared" si="15"/>
        <v>500</v>
      </c>
      <c r="BU7" s="53">
        <f t="shared" si="15"/>
        <v>-443</v>
      </c>
      <c r="BV7" s="53">
        <f t="shared" si="15"/>
        <v>7940</v>
      </c>
      <c r="BW7" s="53">
        <f t="shared" si="15"/>
        <v>2576</v>
      </c>
      <c r="BX7" s="53">
        <f t="shared" si="15"/>
        <v>4153</v>
      </c>
      <c r="BY7" s="53">
        <f t="shared" si="15"/>
        <v>6140</v>
      </c>
      <c r="BZ7" s="53">
        <f t="shared" si="15"/>
        <v>9395</v>
      </c>
      <c r="CA7" s="51"/>
      <c r="CB7" s="52" t="s">
        <v>117</v>
      </c>
      <c r="CC7" s="52" t="s">
        <v>117</v>
      </c>
      <c r="CD7" s="52" t="s">
        <v>117</v>
      </c>
      <c r="CE7" s="52" t="s">
        <v>117</v>
      </c>
      <c r="CF7" s="52" t="s">
        <v>117</v>
      </c>
      <c r="CG7" s="52" t="s">
        <v>117</v>
      </c>
      <c r="CH7" s="52" t="s">
        <v>117</v>
      </c>
      <c r="CI7" s="52" t="s">
        <v>117</v>
      </c>
      <c r="CJ7" s="52" t="s">
        <v>117</v>
      </c>
      <c r="CK7" s="52" t="s">
        <v>115</v>
      </c>
      <c r="CL7" s="49"/>
      <c r="CM7" s="51">
        <f>CM8</f>
        <v>10230</v>
      </c>
      <c r="CN7" s="51">
        <f>CN8</f>
        <v>5000</v>
      </c>
      <c r="CO7" s="52" t="s">
        <v>117</v>
      </c>
      <c r="CP7" s="52" t="s">
        <v>117</v>
      </c>
      <c r="CQ7" s="52" t="s">
        <v>117</v>
      </c>
      <c r="CR7" s="52" t="s">
        <v>117</v>
      </c>
      <c r="CS7" s="52" t="s">
        <v>117</v>
      </c>
      <c r="CT7" s="52" t="s">
        <v>117</v>
      </c>
      <c r="CU7" s="52" t="s">
        <v>117</v>
      </c>
      <c r="CV7" s="52" t="s">
        <v>117</v>
      </c>
      <c r="CW7" s="52" t="s">
        <v>117</v>
      </c>
      <c r="CX7" s="52" t="s">
        <v>115</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45.6</v>
      </c>
      <c r="DL7" s="52">
        <f t="shared" ref="DL7:DT7" si="17">DL8</f>
        <v>32.9</v>
      </c>
      <c r="DM7" s="52">
        <f t="shared" si="17"/>
        <v>29.1</v>
      </c>
      <c r="DN7" s="52">
        <f t="shared" si="17"/>
        <v>40.5</v>
      </c>
      <c r="DO7" s="52">
        <f t="shared" si="17"/>
        <v>35.4</v>
      </c>
      <c r="DP7" s="52">
        <f t="shared" si="17"/>
        <v>295.5</v>
      </c>
      <c r="DQ7" s="52">
        <f t="shared" si="17"/>
        <v>224.4</v>
      </c>
      <c r="DR7" s="52">
        <f t="shared" si="17"/>
        <v>251.9</v>
      </c>
      <c r="DS7" s="52">
        <f t="shared" si="17"/>
        <v>291.5</v>
      </c>
      <c r="DT7" s="52">
        <f t="shared" si="17"/>
        <v>314.89999999999998</v>
      </c>
      <c r="DU7" s="49"/>
    </row>
    <row r="8" spans="1:125" s="54" customFormat="1" x14ac:dyDescent="0.15">
      <c r="A8" s="37"/>
      <c r="B8" s="55">
        <v>2023</v>
      </c>
      <c r="C8" s="55">
        <v>222101</v>
      </c>
      <c r="D8" s="55">
        <v>47</v>
      </c>
      <c r="E8" s="55">
        <v>14</v>
      </c>
      <c r="F8" s="55">
        <v>0</v>
      </c>
      <c r="G8" s="55">
        <v>5</v>
      </c>
      <c r="H8" s="55" t="s">
        <v>118</v>
      </c>
      <c r="I8" s="55" t="s">
        <v>119</v>
      </c>
      <c r="J8" s="55" t="s">
        <v>120</v>
      </c>
      <c r="K8" s="55" t="s">
        <v>121</v>
      </c>
      <c r="L8" s="55" t="s">
        <v>122</v>
      </c>
      <c r="M8" s="55" t="s">
        <v>123</v>
      </c>
      <c r="N8" s="55" t="s">
        <v>124</v>
      </c>
      <c r="O8" s="56" t="s">
        <v>125</v>
      </c>
      <c r="P8" s="57" t="s">
        <v>126</v>
      </c>
      <c r="Q8" s="57" t="s">
        <v>127</v>
      </c>
      <c r="R8" s="58">
        <v>50</v>
      </c>
      <c r="S8" s="57" t="s">
        <v>128</v>
      </c>
      <c r="T8" s="57" t="s">
        <v>129</v>
      </c>
      <c r="U8" s="58">
        <v>976</v>
      </c>
      <c r="V8" s="58">
        <v>79</v>
      </c>
      <c r="W8" s="58">
        <v>110</v>
      </c>
      <c r="X8" s="57" t="s">
        <v>129</v>
      </c>
      <c r="Y8" s="59">
        <v>154.4</v>
      </c>
      <c r="Z8" s="59">
        <v>82.9</v>
      </c>
      <c r="AA8" s="59">
        <v>80.2</v>
      </c>
      <c r="AB8" s="59">
        <v>112.9</v>
      </c>
      <c r="AC8" s="59">
        <v>91.1</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35</v>
      </c>
      <c r="BG8" s="59">
        <v>-21.6</v>
      </c>
      <c r="BH8" s="59">
        <v>-27.6</v>
      </c>
      <c r="BI8" s="59">
        <v>11</v>
      </c>
      <c r="BJ8" s="59">
        <v>-25.8</v>
      </c>
      <c r="BK8" s="59">
        <v>33.6</v>
      </c>
      <c r="BL8" s="59">
        <v>-122.5</v>
      </c>
      <c r="BM8" s="59">
        <v>8.5</v>
      </c>
      <c r="BN8" s="59">
        <v>26.6</v>
      </c>
      <c r="BO8" s="59">
        <v>36.5</v>
      </c>
      <c r="BP8" s="56">
        <v>-55.6</v>
      </c>
      <c r="BQ8" s="60">
        <v>1694</v>
      </c>
      <c r="BR8" s="60">
        <v>-729</v>
      </c>
      <c r="BS8" s="60">
        <v>-801</v>
      </c>
      <c r="BT8" s="61">
        <v>500</v>
      </c>
      <c r="BU8" s="61">
        <v>-443</v>
      </c>
      <c r="BV8" s="60">
        <v>7940</v>
      </c>
      <c r="BW8" s="60">
        <v>2576</v>
      </c>
      <c r="BX8" s="60">
        <v>4153</v>
      </c>
      <c r="BY8" s="60">
        <v>6140</v>
      </c>
      <c r="BZ8" s="60">
        <v>9395</v>
      </c>
      <c r="CA8" s="58">
        <v>12639</v>
      </c>
      <c r="CB8" s="59" t="s">
        <v>122</v>
      </c>
      <c r="CC8" s="59" t="s">
        <v>122</v>
      </c>
      <c r="CD8" s="59" t="s">
        <v>122</v>
      </c>
      <c r="CE8" s="59" t="s">
        <v>122</v>
      </c>
      <c r="CF8" s="59" t="s">
        <v>122</v>
      </c>
      <c r="CG8" s="59" t="s">
        <v>122</v>
      </c>
      <c r="CH8" s="59" t="s">
        <v>122</v>
      </c>
      <c r="CI8" s="59" t="s">
        <v>122</v>
      </c>
      <c r="CJ8" s="59" t="s">
        <v>122</v>
      </c>
      <c r="CK8" s="59" t="s">
        <v>122</v>
      </c>
      <c r="CL8" s="56" t="s">
        <v>122</v>
      </c>
      <c r="CM8" s="58">
        <v>10230</v>
      </c>
      <c r="CN8" s="58">
        <v>5000</v>
      </c>
      <c r="CO8" s="59" t="s">
        <v>122</v>
      </c>
      <c r="CP8" s="59" t="s">
        <v>122</v>
      </c>
      <c r="CQ8" s="59" t="s">
        <v>122</v>
      </c>
      <c r="CR8" s="59" t="s">
        <v>122</v>
      </c>
      <c r="CS8" s="59" t="s">
        <v>122</v>
      </c>
      <c r="CT8" s="59" t="s">
        <v>122</v>
      </c>
      <c r="CU8" s="59" t="s">
        <v>122</v>
      </c>
      <c r="CV8" s="59" t="s">
        <v>122</v>
      </c>
      <c r="CW8" s="59" t="s">
        <v>122</v>
      </c>
      <c r="CX8" s="59" t="s">
        <v>122</v>
      </c>
      <c r="CY8" s="56" t="s">
        <v>122</v>
      </c>
      <c r="CZ8" s="59">
        <v>0</v>
      </c>
      <c r="DA8" s="59">
        <v>0</v>
      </c>
      <c r="DB8" s="59">
        <v>0</v>
      </c>
      <c r="DC8" s="59">
        <v>0</v>
      </c>
      <c r="DD8" s="59">
        <v>0</v>
      </c>
      <c r="DE8" s="59">
        <v>54.4</v>
      </c>
      <c r="DF8" s="59">
        <v>70.3</v>
      </c>
      <c r="DG8" s="59">
        <v>70</v>
      </c>
      <c r="DH8" s="59">
        <v>47.6</v>
      </c>
      <c r="DI8" s="59">
        <v>36.1</v>
      </c>
      <c r="DJ8" s="56">
        <v>79</v>
      </c>
      <c r="DK8" s="59">
        <v>45.6</v>
      </c>
      <c r="DL8" s="59">
        <v>32.9</v>
      </c>
      <c r="DM8" s="59">
        <v>29.1</v>
      </c>
      <c r="DN8" s="59">
        <v>40.5</v>
      </c>
      <c r="DO8" s="59">
        <v>35.4</v>
      </c>
      <c r="DP8" s="59">
        <v>295.5</v>
      </c>
      <c r="DQ8" s="59">
        <v>224.4</v>
      </c>
      <c r="DR8" s="59">
        <v>251.9</v>
      </c>
      <c r="DS8" s="59">
        <v>291.5</v>
      </c>
      <c r="DT8" s="59">
        <v>314.89999999999998</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130</v>
      </c>
      <c r="C10" s="64" t="s">
        <v>131</v>
      </c>
      <c r="D10" s="64" t="s">
        <v>132</v>
      </c>
      <c r="E10" s="64" t="s">
        <v>133</v>
      </c>
      <c r="F10" s="64" t="s">
        <v>134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すずき　くみこ</cp:lastModifiedBy>
  <cp:lastPrinted>2025-01-24T07:04:01Z</cp:lastPrinted>
  <dcterms:created xsi:type="dcterms:W3CDTF">2024-12-19T01:04:54Z</dcterms:created>
  <dcterms:modified xsi:type="dcterms:W3CDTF">2025-01-29T00:20:10Z</dcterms:modified>
  <cp:category/>
</cp:coreProperties>
</file>