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-fs23\Public\環境総務課\非公開\R06\03環境政策担当\0202新・省エネ普及事業費\01_市民ゼロカーボンチャレンジ補助金\4_様式\"/>
    </mc:Choice>
  </mc:AlternateContent>
  <workbookProtection workbookAlgorithmName="SHA-512" workbookHashValue="i0DVpppgz99AW/pWb3VvVlNa17RGjekdNxa2KbW/s+OcyTWmQN6esmM0fkS5UwSzYQTjZ/r+02cJBzQo+HmJag==" workbookSaltValue="Xe3dbj1QWFCo3ZTdj4Lj2Q==" workbookSpinCount="100000" lockStructure="1"/>
  <bookViews>
    <workbookView xWindow="28680" yWindow="-120" windowWidth="27870" windowHeight="16440"/>
  </bookViews>
  <sheets>
    <sheet name="記入表" sheetId="11" r:id="rId1"/>
    <sheet name="記入例" sheetId="12" r:id="rId2"/>
    <sheet name="日射量" sheetId="4" state="hidden" r:id="rId3"/>
  </sheets>
  <definedNames>
    <definedName name="_xlnm.Print_Area" localSheetId="0">記入表!$A$1:$P$18</definedName>
    <definedName name="_xlnm.Print_Area" localSheetId="1">記入例!$A$1:$P$18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1" l="1"/>
  <c r="F10" i="12" l="1"/>
  <c r="P9" i="12"/>
  <c r="G10" i="12"/>
  <c r="E10" i="12" l="1"/>
  <c r="H10" i="12"/>
  <c r="I10" i="12"/>
  <c r="J10" i="12"/>
  <c r="K10" i="12"/>
  <c r="L10" i="12"/>
  <c r="M10" i="12"/>
  <c r="N10" i="12"/>
  <c r="O10" i="12"/>
  <c r="D10" i="11"/>
  <c r="E10" i="11"/>
  <c r="F10" i="11"/>
  <c r="G10" i="11"/>
  <c r="H10" i="11"/>
  <c r="I10" i="11"/>
  <c r="J10" i="11"/>
  <c r="K10" i="11"/>
  <c r="L10" i="11"/>
  <c r="M10" i="11"/>
  <c r="N10" i="11"/>
  <c r="D10" i="12" l="1"/>
  <c r="P8" i="12"/>
  <c r="P8" i="11" l="1"/>
  <c r="K52" i="4" l="1"/>
  <c r="J52" i="4"/>
  <c r="I52" i="4"/>
  <c r="H52" i="4"/>
  <c r="G52" i="4"/>
  <c r="B52" i="4"/>
  <c r="N51" i="4"/>
  <c r="N52" i="4" s="1"/>
  <c r="M51" i="4"/>
  <c r="M52" i="4" s="1"/>
  <c r="L51" i="4"/>
  <c r="L52" i="4" s="1"/>
  <c r="K51" i="4"/>
  <c r="J51" i="4"/>
  <c r="I51" i="4"/>
  <c r="H51" i="4"/>
  <c r="G51" i="4"/>
  <c r="F51" i="4"/>
  <c r="F52" i="4" s="1"/>
  <c r="E51" i="4"/>
  <c r="E52" i="4" s="1"/>
  <c r="D51" i="4"/>
  <c r="D52" i="4" s="1"/>
  <c r="C51" i="4"/>
  <c r="C52" i="4" s="1"/>
  <c r="B51" i="4"/>
  <c r="P9" i="11"/>
  <c r="P10" i="11"/>
  <c r="P11" i="11" s="1"/>
  <c r="P13" i="11" s="1"/>
  <c r="P10" i="12"/>
  <c r="P11" i="12" s="1"/>
  <c r="P13" i="12" s="1"/>
</calcChain>
</file>

<file path=xl/sharedStrings.xml><?xml version="1.0" encoding="utf-8"?>
<sst xmlns="http://schemas.openxmlformats.org/spreadsheetml/2006/main" count="77" uniqueCount="48">
  <si>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</si>
  <si>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</si>
  <si>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</si>
  <si>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</si>
  <si>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</si>
  <si>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</si>
  <si>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</si>
  <si>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</si>
  <si>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</si>
  <si>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</si>
  <si>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</si>
  <si>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</si>
  <si>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</si>
  <si>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</si>
  <si>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</si>
  <si>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</si>
  <si>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</si>
  <si>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</si>
  <si>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損失係数</t>
    <rPh sb="0" eb="2">
      <t>ソンシツ</t>
    </rPh>
    <rPh sb="2" eb="4">
      <t>ケイスウ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</si>
  <si>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</si>
  <si>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</si>
  <si>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</si>
  <si>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</si>
  <si>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</si>
  <si>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</si>
  <si>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</si>
  <si>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</si>
  <si>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</si>
  <si>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</si>
  <si>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</si>
  <si>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</si>
  <si>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年の値</t>
  </si>
  <si>
    <t>MJ/㎡</t>
    <phoneticPr fontId="1"/>
  </si>
  <si>
    <t>kWh/㎡</t>
    <phoneticPr fontId="1"/>
  </si>
  <si>
    <t>kW</t>
    <phoneticPr fontId="1"/>
  </si>
  <si>
    <t>月</t>
    <rPh sb="0" eb="1">
      <t>ツキ</t>
    </rPh>
    <phoneticPr fontId="1"/>
  </si>
  <si>
    <t>自家消費割合見込み</t>
    <rPh sb="0" eb="2">
      <t>ジカ</t>
    </rPh>
    <rPh sb="2" eb="4">
      <t>ショウヒ</t>
    </rPh>
    <rPh sb="4" eb="6">
      <t>ワリアイ</t>
    </rPh>
    <rPh sb="6" eb="8">
      <t>ミコ</t>
    </rPh>
    <phoneticPr fontId="1"/>
  </si>
  <si>
    <t>※黄色の部分にご記入ください</t>
    <rPh sb="1" eb="3">
      <t>キイロ</t>
    </rPh>
    <rPh sb="4" eb="6">
      <t>ブブン</t>
    </rPh>
    <rPh sb="8" eb="10">
      <t>キニュウ</t>
    </rPh>
    <phoneticPr fontId="1"/>
  </si>
  <si>
    <t>氏名</t>
    <phoneticPr fontId="1"/>
  </si>
  <si>
    <t>住所</t>
    <rPh sb="0" eb="2">
      <t>ジュウショ</t>
    </rPh>
    <phoneticPr fontId="1"/>
  </si>
  <si>
    <t>住宅用太陽光発電システムの導入を行う事業　発電電力利用実績表</t>
    <rPh sb="0" eb="3">
      <t>ジュウタクヨウ</t>
    </rPh>
    <rPh sb="3" eb="6">
      <t>タイヨウコウ</t>
    </rPh>
    <rPh sb="6" eb="8">
      <t>ハツデン</t>
    </rPh>
    <rPh sb="13" eb="15">
      <t>ドウニュウ</t>
    </rPh>
    <rPh sb="16" eb="17">
      <t>オコナ</t>
    </rPh>
    <rPh sb="18" eb="20">
      <t>ジギョウ</t>
    </rPh>
    <rPh sb="21" eb="23">
      <t>ハツデン</t>
    </rPh>
    <rPh sb="23" eb="25">
      <t>デンリョク</t>
    </rPh>
    <rPh sb="25" eb="27">
      <t>リヨウ</t>
    </rPh>
    <rPh sb="27" eb="29">
      <t>ジッセキ</t>
    </rPh>
    <rPh sb="29" eb="30">
      <t>ヒョウ</t>
    </rPh>
    <phoneticPr fontId="1"/>
  </si>
  <si>
    <t>自家消費量実績(kWh)</t>
    <rPh sb="0" eb="2">
      <t>ジカ</t>
    </rPh>
    <rPh sb="2" eb="4">
      <t>ショウヒ</t>
    </rPh>
    <rPh sb="4" eb="5">
      <t>リョウ</t>
    </rPh>
    <rPh sb="5" eb="7">
      <t>ジッセキ</t>
    </rPh>
    <phoneticPr fontId="1"/>
  </si>
  <si>
    <t>余剰(売電)電力量実績(kWh)</t>
    <rPh sb="0" eb="2">
      <t>ヨジョウ</t>
    </rPh>
    <rPh sb="3" eb="5">
      <t>バイデン</t>
    </rPh>
    <rPh sb="6" eb="8">
      <t>デンリョク</t>
    </rPh>
    <rPh sb="8" eb="9">
      <t>リョウ</t>
    </rPh>
    <rPh sb="9" eb="11">
      <t>ジッセキ</t>
    </rPh>
    <phoneticPr fontId="1"/>
  </si>
  <si>
    <t>発電量実績(kWh)
[余剰＋自家消費]</t>
    <rPh sb="0" eb="2">
      <t>ハツデン</t>
    </rPh>
    <rPh sb="2" eb="3">
      <t>リョウ</t>
    </rPh>
    <rPh sb="3" eb="5">
      <t>ジッセキ</t>
    </rPh>
    <rPh sb="12" eb="14">
      <t>ヨジョウ</t>
    </rPh>
    <rPh sb="15" eb="17">
      <t>ジカ</t>
    </rPh>
    <rPh sb="17" eb="19">
      <t>ショウヒ</t>
    </rPh>
    <phoneticPr fontId="1"/>
  </si>
  <si>
    <r>
      <t xml:space="preserve">設置容量
</t>
    </r>
    <r>
      <rPr>
        <sz val="12"/>
        <color theme="1"/>
        <rFont val="游ゴシック"/>
        <family val="3"/>
        <charset val="128"/>
        <scheme val="minor"/>
      </rPr>
      <t>パネル・パワコンいずれか小さいほう</t>
    </r>
    <rPh sb="0" eb="2">
      <t>セッチ</t>
    </rPh>
    <rPh sb="2" eb="4">
      <t>ヨウリョウ</t>
    </rPh>
    <rPh sb="17" eb="18">
      <t>チイ</t>
    </rPh>
    <phoneticPr fontId="1"/>
  </si>
  <si>
    <t>富士　太郎</t>
    <rPh sb="0" eb="2">
      <t>フジ</t>
    </rPh>
    <rPh sb="3" eb="5">
      <t>タロウ</t>
    </rPh>
    <phoneticPr fontId="1"/>
  </si>
  <si>
    <t>静岡県富士市永田町１丁目１００</t>
    <rPh sb="0" eb="15">
      <t>ジュウショ</t>
    </rPh>
    <phoneticPr fontId="1"/>
  </si>
  <si>
    <t>　月</t>
    <rPh sb="1" eb="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</si>
</sst>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%"/>
    <numFmt numFmtId="178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游明朝"/>
      <family val="1"/>
      <charset val="128"/>
    </font>
    <font>
      <sz val="14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21" fillId="2" borderId="1" xfId="1" applyNumberFormat="1" applyFont="1" applyFill="1" applyBorder="1" applyProtection="1">
      <alignment vertical="center"/>
      <protection locked="0"/>
    </xf>
    <xf numFmtId="178" fontId="21" fillId="2" borderId="4" xfId="1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1" fillId="3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78" fontId="21" fillId="0" borderId="1" xfId="0" applyNumberFormat="1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177" fontId="23" fillId="0" borderId="1" xfId="0" applyNumberFormat="1" applyFont="1" applyBorder="1" applyAlignment="1" applyProtection="1">
      <alignment horizontal="center" vertical="center"/>
    </xf>
    <xf numFmtId="1" fontId="4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1" fontId="0" fillId="0" borderId="0" xfId="0" applyNumberFormat="1" applyProtection="1">
      <alignment vertical="center"/>
    </xf>
    <xf numFmtId="0" fontId="1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1" fontId="11" fillId="0" borderId="0" xfId="0" applyNumberFormat="1" applyFont="1" applyProtection="1">
      <alignment vertical="center"/>
    </xf>
    <xf numFmtId="1" fontId="7" fillId="0" borderId="0" xfId="0" applyNumberFormat="1" applyFo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1" fontId="14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 wrapText="1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4" fillId="0" borderId="4" xfId="0" applyFont="1" applyBorder="1" applyAlignment="1" applyProtection="1">
      <alignment horizontal="left" vertical="center"/>
    </xf>
    <xf numFmtId="177" fontId="23" fillId="0" borderId="8" xfId="0" applyNumberFormat="1" applyFont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 shrinkToFit="1"/>
      <protection locked="0"/>
    </xf>
    <xf numFmtId="0" fontId="21" fillId="2" borderId="1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33619</xdr:colOff>
      <xdr:row>12</xdr:row>
      <xdr:rowOff>61074</xdr:rowOff>
    </xdr:from>
    <xdr:to>
      <xdr:col>11</xdr:col>
      <xdr:colOff>246531</xdr:colOff>
      <xdr:row>13</xdr:row>
      <xdr:rowOff>246530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3059207" y="5238192"/>
          <a:ext cx="7295030" cy="902632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各月の実績値について、根拠となる資料も合わせてご提出ください。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（モニターの写真、電力会社からの売電実績に関する書類等）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368860</xdr:colOff>
      <xdr:row>8</xdr:row>
      <xdr:rowOff>257735</xdr:rowOff>
    </xdr:from>
    <xdr:to>
      <xdr:col>22</xdr:col>
      <xdr:colOff>593912</xdr:colOff>
      <xdr:row>9</xdr:row>
      <xdr:rowOff>324969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14902889" y="3933264"/>
          <a:ext cx="3362699" cy="705970"/>
        </a:xfrm>
        <a:prstGeom prst="wedgeRoundRectCallout">
          <a:avLst>
            <a:gd name="adj1" fmla="val -57496"/>
            <a:gd name="adj2" fmla="val 5084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自家消費量実績は自動計算されますが、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手入力も可能です。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67238</xdr:colOff>
      <xdr:row>1</xdr:row>
      <xdr:rowOff>100851</xdr:rowOff>
    </xdr:from>
    <xdr:to>
      <xdr:col>9</xdr:col>
      <xdr:colOff>616325</xdr:colOff>
      <xdr:row>2</xdr:row>
      <xdr:rowOff>154603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33885" y="829233"/>
          <a:ext cx="2319616" cy="356311"/>
        </a:xfrm>
        <a:prstGeom prst="wedgeRoundRectCallout">
          <a:avLst>
            <a:gd name="adj1" fmla="val -54442"/>
            <a:gd name="adj2" fmla="val 12466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申請者氏名・住所を記入</a:t>
          </a:r>
        </a:p>
      </xdr:txBody>
    </xdr:sp>
    <xdr:clientData/>
  </xdr:twoCellAnchor>
  <xdr:twoCellAnchor>
    <xdr:from>
      <xdr:col>1</xdr:col>
      <xdr:colOff>1131794</xdr:colOff>
      <xdr:row>2</xdr:row>
      <xdr:rowOff>156882</xdr:rowOff>
    </xdr:from>
    <xdr:to>
      <xdr:col>3</xdr:col>
      <xdr:colOff>459441</xdr:colOff>
      <xdr:row>3</xdr:row>
      <xdr:rowOff>257735</xdr:rowOff>
    </xdr:to>
    <xdr:sp macro="" textlink="">
      <xdr:nvSpPr>
        <xdr:cNvPr id="10" name="角丸四角形吹き出し 4">
          <a:extLst>
            <a:ext uri="{FF2B5EF4-FFF2-40B4-BE49-F238E27FC236}">
              <a16:creationId xmlns:a16="http://schemas.microsoft.com/office/drawing/2014/main" id="{13824015-F4D0-46CF-B9F8-A21AF7C35249}"/>
            </a:ext>
          </a:extLst>
        </xdr:cNvPr>
        <xdr:cNvSpPr/>
      </xdr:nvSpPr>
      <xdr:spPr>
        <a:xfrm>
          <a:off x="1131794" y="1187823"/>
          <a:ext cx="2353235" cy="369794"/>
        </a:xfrm>
        <a:prstGeom prst="wedgeRoundRectCallout">
          <a:avLst>
            <a:gd name="adj1" fmla="val 62345"/>
            <a:gd name="adj2" fmla="val 27281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交付申請時の設置容量を記入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78443</xdr:colOff>
      <xdr:row>12</xdr:row>
      <xdr:rowOff>123263</xdr:rowOff>
    </xdr:from>
    <xdr:to>
      <xdr:col>14</xdr:col>
      <xdr:colOff>483759</xdr:colOff>
      <xdr:row>12</xdr:row>
      <xdr:rowOff>563652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11071414" y="5871881"/>
          <a:ext cx="2175845" cy="440389"/>
        </a:xfrm>
        <a:prstGeom prst="wedgeRoundRectCallout">
          <a:avLst>
            <a:gd name="adj1" fmla="val 69651"/>
            <a:gd name="adj2" fmla="val -754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「申請可能」の状態で提出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112060</xdr:colOff>
      <xdr:row>4</xdr:row>
      <xdr:rowOff>268940</xdr:rowOff>
    </xdr:from>
    <xdr:to>
      <xdr:col>14</xdr:col>
      <xdr:colOff>672354</xdr:colOff>
      <xdr:row>6</xdr:row>
      <xdr:rowOff>22411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8449236" y="2050675"/>
          <a:ext cx="4986618" cy="717177"/>
        </a:xfrm>
        <a:prstGeom prst="wedgeRoundRectCallout">
          <a:avLst>
            <a:gd name="adj1" fmla="val 3309"/>
            <a:gd name="adj2" fmla="val 10839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各月の発電量・売電量・自家消費量を入力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自家消費量実績は自動計算されますが、手入力も可能です。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1490384</xdr:colOff>
      <xdr:row>12</xdr:row>
      <xdr:rowOff>363630</xdr:rowOff>
    </xdr:from>
    <xdr:to>
      <xdr:col>11</xdr:col>
      <xdr:colOff>168090</xdr:colOff>
      <xdr:row>14</xdr:row>
      <xdr:rowOff>246527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2980766" y="6112248"/>
          <a:ext cx="7295030" cy="902632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各月の実績値について、根拠となる資料も合わせてご提出ください。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（モニターの写真、電力会社からの売電実績に関する書類等）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"/>
  <sheetViews>
    <sheetView tabSelected="1" view="pageBreakPreview" topLeftCell="B1" zoomScale="85" zoomScaleNormal="85" zoomScaleSheetLayoutView="85" workbookViewId="0">
      <selection activeCell="H10" sqref="H10"/>
    </sheetView>
  </sheetViews>
  <sheetFormatPr defaultRowHeight="18.75" x14ac:dyDescent="0.4"/>
  <cols>
    <col min="1" max="1" width="3.625" style="4" hidden="1" customWidth="1"/>
    <col min="2" max="2" width="19.5" style="6" customWidth="1"/>
    <col min="3" max="3" width="20.125" style="6" customWidth="1"/>
    <col min="4" max="16" width="11.625" style="6" customWidth="1"/>
    <col min="17" max="17" width="5.25" style="6" customWidth="1"/>
    <col min="18" max="18" width="9" style="6" hidden="1" customWidth="1"/>
    <col min="19" max="16384" width="9" style="6"/>
  </cols>
  <sheetData>
    <row r="1" spans="1:18" ht="57.75" customHeight="1" x14ac:dyDescent="0.4">
      <c r="B1" s="57" t="s">
        <v>40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"/>
    </row>
    <row r="2" spans="1:18" ht="24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46" t="s">
        <v>37</v>
      </c>
      <c r="N3" s="8"/>
      <c r="O3" s="8"/>
      <c r="P3" s="9"/>
      <c r="Q3" s="5"/>
    </row>
    <row r="4" spans="1:18" ht="37.5" customHeight="1" x14ac:dyDescent="0.4">
      <c r="A4" s="10"/>
      <c r="B4" s="58" t="s">
        <v>38</v>
      </c>
      <c r="C4" s="58"/>
      <c r="D4" s="59"/>
      <c r="E4" s="59"/>
      <c r="F4" s="59"/>
      <c r="G4" s="59"/>
      <c r="H4" s="59"/>
      <c r="I4" s="11"/>
      <c r="J4" s="11"/>
      <c r="K4" s="11"/>
      <c r="L4" s="11"/>
      <c r="M4" s="11"/>
      <c r="N4" s="11"/>
      <c r="O4" s="11"/>
      <c r="P4" s="11"/>
      <c r="Q4" s="5"/>
    </row>
    <row r="5" spans="1:18" ht="37.5" customHeight="1" x14ac:dyDescent="0.4">
      <c r="A5" s="10"/>
      <c r="B5" s="58" t="s">
        <v>39</v>
      </c>
      <c r="C5" s="58"/>
      <c r="D5" s="60"/>
      <c r="E5" s="60"/>
      <c r="F5" s="60"/>
      <c r="G5" s="60"/>
      <c r="H5" s="60"/>
      <c r="I5" s="11"/>
      <c r="J5" s="11"/>
      <c r="K5" s="11"/>
      <c r="L5" s="11"/>
      <c r="M5" s="11"/>
      <c r="N5" s="11"/>
      <c r="O5" s="11"/>
      <c r="P5" s="11"/>
      <c r="Q5" s="5"/>
    </row>
    <row r="6" spans="1:18" ht="37.5" customHeight="1" x14ac:dyDescent="0.4">
      <c r="A6" s="10"/>
      <c r="B6" s="54" t="s">
        <v>44</v>
      </c>
      <c r="C6" s="55"/>
      <c r="D6" s="56"/>
      <c r="E6" s="56"/>
      <c r="F6" s="12" t="s">
        <v>34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8" ht="22.9" customHeight="1" x14ac:dyDescent="0.4">
      <c r="A7" s="10"/>
      <c r="B7" s="49" t="s">
        <v>35</v>
      </c>
      <c r="C7" s="50"/>
      <c r="D7" s="48" t="s">
        <v>47</v>
      </c>
      <c r="E7" s="48" t="s">
        <v>47</v>
      </c>
      <c r="F7" s="48" t="s">
        <v>47</v>
      </c>
      <c r="G7" s="48" t="s">
        <v>47</v>
      </c>
      <c r="H7" s="48" t="s">
        <v>47</v>
      </c>
      <c r="I7" s="48" t="s">
        <v>47</v>
      </c>
      <c r="J7" s="48" t="s">
        <v>47</v>
      </c>
      <c r="K7" s="48" t="s">
        <v>47</v>
      </c>
      <c r="L7" s="48" t="s">
        <v>47</v>
      </c>
      <c r="M7" s="48" t="s">
        <v>47</v>
      </c>
      <c r="N7" s="48" t="s">
        <v>47</v>
      </c>
      <c r="O7" s="48" t="s">
        <v>47</v>
      </c>
      <c r="P7" s="14" t="s">
        <v>12</v>
      </c>
      <c r="Q7" s="15"/>
    </row>
    <row r="8" spans="1:18" ht="50.25" customHeight="1" x14ac:dyDescent="0.4">
      <c r="A8" s="16" t="s">
        <v>13</v>
      </c>
      <c r="B8" s="51" t="s">
        <v>43</v>
      </c>
      <c r="C8" s="5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17" t="str">
        <f>IF(SUM(D8:O8)=0,"",SUM(D8:O8))</f>
        <v/>
      </c>
      <c r="R8" s="6" t="s">
        <v>18</v>
      </c>
    </row>
    <row r="9" spans="1:18" ht="50.25" customHeight="1" x14ac:dyDescent="0.4">
      <c r="A9" s="18" t="s">
        <v>15</v>
      </c>
      <c r="B9" s="49" t="s">
        <v>42</v>
      </c>
      <c r="C9" s="5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7" t="str">
        <f>IF(SUM(D9:O9)=0,"",SUM(D9:O9))</f>
        <v/>
      </c>
      <c r="Q9" s="20"/>
    </row>
    <row r="10" spans="1:18" ht="50.25" customHeight="1" x14ac:dyDescent="0.4">
      <c r="A10" s="18" t="s">
        <v>14</v>
      </c>
      <c r="B10" s="49" t="s">
        <v>41</v>
      </c>
      <c r="C10" s="50"/>
      <c r="D10" s="2" t="str">
        <f>IF(D8-D9,D8-D9,"")</f>
        <v/>
      </c>
      <c r="E10" s="2" t="str">
        <f t="shared" ref="E10:N10" si="0">IF(E8-E9,E8-E9,"")</f>
        <v/>
      </c>
      <c r="F10" s="2" t="str">
        <f t="shared" si="0"/>
        <v/>
      </c>
      <c r="G10" s="2" t="str">
        <f t="shared" si="0"/>
        <v/>
      </c>
      <c r="H10" s="2" t="str">
        <f t="shared" si="0"/>
        <v/>
      </c>
      <c r="I10" s="2" t="str">
        <f t="shared" si="0"/>
        <v/>
      </c>
      <c r="J10" s="2" t="str">
        <f t="shared" si="0"/>
        <v/>
      </c>
      <c r="K10" s="2" t="str">
        <f t="shared" si="0"/>
        <v/>
      </c>
      <c r="L10" s="2" t="str">
        <f t="shared" si="0"/>
        <v/>
      </c>
      <c r="M10" s="2" t="str">
        <f t="shared" si="0"/>
        <v/>
      </c>
      <c r="N10" s="2" t="str">
        <f t="shared" si="0"/>
        <v/>
      </c>
      <c r="O10" s="2" t="str">
        <f>IF(O8-O9,O8-O9,"")</f>
        <v/>
      </c>
      <c r="P10" s="17" t="str">
        <f>IF(SUM(D10:O10)=0,"",SUM(D10:O10))</f>
        <v/>
      </c>
      <c r="Q10" s="19"/>
      <c r="R10" s="6">
        <v>0.85</v>
      </c>
    </row>
    <row r="11" spans="1:18" ht="50.25" customHeight="1" x14ac:dyDescent="0.4">
      <c r="A11" s="18" t="s">
        <v>16</v>
      </c>
      <c r="B11" s="52" t="s">
        <v>36</v>
      </c>
      <c r="C11" s="5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21" t="str">
        <f>IFERROR(P10/P8,"")</f>
        <v/>
      </c>
      <c r="Q11" s="22"/>
    </row>
    <row r="12" spans="1:18" ht="12.75" customHeight="1" thickBot="1" x14ac:dyDescent="0.45">
      <c r="A12" s="18"/>
      <c r="B12" s="23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2"/>
    </row>
    <row r="13" spans="1:18" ht="56.25" customHeight="1" thickBot="1" x14ac:dyDescent="0.45">
      <c r="A13" s="18" t="s">
        <v>17</v>
      </c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 t="str">
        <f>IF($P$11&gt;=0.3,"申請可能","再提出")</f>
        <v>申請可能</v>
      </c>
      <c r="Q13" s="28"/>
    </row>
    <row r="14" spans="1:18" ht="24" x14ac:dyDescent="0.4">
      <c r="A14" s="18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0"/>
      <c r="Q14" s="28"/>
    </row>
    <row r="15" spans="1:18" ht="24" x14ac:dyDescent="0.4">
      <c r="A15" s="18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28"/>
    </row>
    <row r="16" spans="1:18" ht="22.9" customHeight="1" x14ac:dyDescent="0.4">
      <c r="A16" s="31"/>
      <c r="B16" s="32"/>
      <c r="C16" s="33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  <c r="Q16" s="28"/>
    </row>
    <row r="17" spans="1:17" ht="22.9" customHeight="1" x14ac:dyDescent="0.2">
      <c r="A17" s="36"/>
      <c r="B17" s="37"/>
      <c r="C17" s="37"/>
      <c r="D17" s="38"/>
      <c r="E17" s="37"/>
      <c r="F17" s="33"/>
      <c r="G17" s="33"/>
      <c r="H17" s="33"/>
      <c r="I17" s="33"/>
      <c r="J17" s="33"/>
      <c r="K17" s="39"/>
      <c r="L17" s="39"/>
      <c r="M17" s="39"/>
      <c r="N17" s="39"/>
      <c r="O17" s="39"/>
      <c r="P17" s="39"/>
      <c r="Q17" s="28"/>
    </row>
    <row r="18" spans="1:17" ht="22.9" customHeight="1" x14ac:dyDescent="0.2">
      <c r="A18" s="40"/>
      <c r="B18" s="37"/>
      <c r="C18" s="37"/>
      <c r="D18" s="38"/>
      <c r="E18" s="37"/>
      <c r="F18" s="33"/>
      <c r="G18" s="33"/>
      <c r="H18" s="33"/>
      <c r="I18" s="33"/>
      <c r="J18" s="33"/>
      <c r="K18" s="39"/>
      <c r="L18" s="39"/>
      <c r="M18" s="39"/>
      <c r="N18" s="39"/>
      <c r="O18" s="39"/>
      <c r="P18" s="39"/>
      <c r="Q18" s="28"/>
    </row>
    <row r="19" spans="1:17" s="39" customFormat="1" ht="22.9" customHeight="1" x14ac:dyDescent="0.4">
      <c r="A19" s="40"/>
      <c r="B19" s="33"/>
      <c r="C19" s="33"/>
      <c r="D19" s="33"/>
      <c r="E19" s="33"/>
      <c r="F19" s="33"/>
      <c r="G19" s="33"/>
      <c r="H19" s="33"/>
      <c r="I19" s="33"/>
      <c r="J19" s="33"/>
      <c r="Q19" s="35"/>
    </row>
    <row r="20" spans="1:17" s="39" customFormat="1" ht="22.9" customHeight="1" x14ac:dyDescent="0.4">
      <c r="A20" s="40"/>
      <c r="B20" s="33"/>
      <c r="C20" s="33"/>
      <c r="D20" s="33"/>
      <c r="E20" s="33"/>
      <c r="F20" s="33"/>
      <c r="G20" s="33"/>
      <c r="H20" s="33"/>
      <c r="I20" s="33"/>
      <c r="J20" s="33"/>
      <c r="Q20" s="35"/>
    </row>
    <row r="21" spans="1:17" s="39" customFormat="1" ht="22.9" customHeight="1" x14ac:dyDescent="0.4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6"/>
      <c r="L21" s="6"/>
      <c r="M21" s="6"/>
      <c r="N21" s="6"/>
      <c r="O21" s="6"/>
      <c r="P21" s="6"/>
      <c r="Q21" s="41"/>
    </row>
    <row r="22" spans="1:17" s="39" customFormat="1" ht="22.9" customHeight="1" x14ac:dyDescent="0.4">
      <c r="A22" s="4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35"/>
    </row>
    <row r="23" spans="1:17" s="39" customFormat="1" ht="22.9" customHeight="1" x14ac:dyDescent="0.4">
      <c r="A23" s="4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5"/>
    </row>
    <row r="24" spans="1:17" s="39" customFormat="1" ht="22.9" customHeight="1" x14ac:dyDescent="0.4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35"/>
    </row>
    <row r="25" spans="1:17" s="39" customFormat="1" ht="22.9" customHeight="1" x14ac:dyDescent="0.4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s="39" customFormat="1" ht="22.9" customHeight="1" x14ac:dyDescent="0.4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7" s="39" customFormat="1" ht="22.9" customHeight="1" x14ac:dyDescent="0.4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s="39" customFormat="1" ht="22.9" customHeight="1" x14ac:dyDescent="0.4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7" ht="22.9" customHeight="1" x14ac:dyDescent="0.4">
      <c r="A29" s="45"/>
    </row>
  </sheetData>
  <sheetProtection algorithmName="SHA-512" hashValue="n1UIVQ0t/qxISTbdOIXKTY8i+dsOzOikJy+KZpUIJdy399+lWCTMoP5f2KSaK+nAoPGaCvrEzWleZSX0Gzv6Hw==" saltValue="6rt0oTfgQYdUSVZoKVaigw==" spinCount="100000" sheet="1" objects="1" scenarios="1"/>
  <mergeCells count="12">
    <mergeCell ref="B6:C6"/>
    <mergeCell ref="D6:E6"/>
    <mergeCell ref="B1:P1"/>
    <mergeCell ref="B4:C4"/>
    <mergeCell ref="D4:H4"/>
    <mergeCell ref="B5:C5"/>
    <mergeCell ref="D5:H5"/>
    <mergeCell ref="B7:C7"/>
    <mergeCell ref="B8:C8"/>
    <mergeCell ref="B9:C9"/>
    <mergeCell ref="B10:C10"/>
    <mergeCell ref="B11:C11"/>
  </mergeCells>
  <phoneticPr fontId="1"/>
  <conditionalFormatting sqref="P13:P15">
    <cfRule type="cellIs" dxfId="3" priority="1" operator="equal">
      <formula>"申請可能"</formula>
    </cfRule>
    <cfRule type="cellIs" dxfId="2" priority="2" operator="equal">
      <formula>"再提出"</formula>
    </cfRule>
  </conditionalFormatting>
  <dataValidations count="1">
    <dataValidation type="custom" allowBlank="1" showInputMessage="1" showErrorMessage="1" sqref="D6:E6">
      <formula1>D6*100=INT(D6*100)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B1" zoomScale="85" zoomScaleNormal="85" zoomScaleSheetLayoutView="85" workbookViewId="0">
      <selection activeCell="D7" sqref="D7:O7"/>
    </sheetView>
  </sheetViews>
  <sheetFormatPr defaultRowHeight="18.75" x14ac:dyDescent="0.4"/>
  <cols>
    <col min="1" max="1" width="3.625" style="4" hidden="1" customWidth="1"/>
    <col min="2" max="2" width="19.5" style="6" customWidth="1"/>
    <col min="3" max="3" width="20.125" style="6" customWidth="1"/>
    <col min="4" max="16" width="11.625" style="6" customWidth="1"/>
    <col min="17" max="17" width="5.25" style="6" customWidth="1"/>
    <col min="18" max="18" width="9" style="6" hidden="1" customWidth="1"/>
    <col min="19" max="16384" width="9" style="6"/>
  </cols>
  <sheetData>
    <row r="1" spans="1:18" ht="57.75" customHeight="1" x14ac:dyDescent="0.4">
      <c r="B1" s="57" t="s">
        <v>40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"/>
    </row>
    <row r="2" spans="1:18" ht="24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46" t="s">
        <v>37</v>
      </c>
      <c r="N3" s="8"/>
      <c r="O3" s="8"/>
      <c r="P3" s="9"/>
      <c r="Q3" s="5"/>
    </row>
    <row r="4" spans="1:18" ht="37.5" customHeight="1" x14ac:dyDescent="0.4">
      <c r="A4" s="10"/>
      <c r="B4" s="58" t="s">
        <v>38</v>
      </c>
      <c r="C4" s="58"/>
      <c r="D4" s="59" t="s">
        <v>45</v>
      </c>
      <c r="E4" s="59"/>
      <c r="F4" s="59"/>
      <c r="G4" s="59"/>
      <c r="H4" s="59"/>
      <c r="I4" s="11"/>
      <c r="J4" s="11"/>
      <c r="K4" s="11"/>
      <c r="L4" s="11"/>
      <c r="M4" s="11"/>
      <c r="N4" s="11"/>
      <c r="O4" s="11"/>
      <c r="P4" s="11"/>
      <c r="Q4" s="5"/>
    </row>
    <row r="5" spans="1:18" ht="37.5" customHeight="1" x14ac:dyDescent="0.4">
      <c r="A5" s="10"/>
      <c r="B5" s="58" t="s">
        <v>39</v>
      </c>
      <c r="C5" s="58"/>
      <c r="D5" s="60" t="s">
        <v>46</v>
      </c>
      <c r="E5" s="60"/>
      <c r="F5" s="60"/>
      <c r="G5" s="60"/>
      <c r="H5" s="60"/>
      <c r="I5" s="11"/>
      <c r="J5" s="11"/>
      <c r="K5" s="11"/>
      <c r="L5" s="11"/>
      <c r="M5" s="11"/>
      <c r="N5" s="11"/>
      <c r="O5" s="11"/>
      <c r="P5" s="11"/>
      <c r="Q5" s="5"/>
    </row>
    <row r="6" spans="1:18" ht="37.5" customHeight="1" x14ac:dyDescent="0.4">
      <c r="A6" s="10"/>
      <c r="B6" s="54" t="s">
        <v>44</v>
      </c>
      <c r="C6" s="55"/>
      <c r="D6" s="56">
        <v>4.5</v>
      </c>
      <c r="E6" s="56"/>
      <c r="F6" s="12" t="s">
        <v>34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8" ht="22.9" customHeight="1" x14ac:dyDescent="0.4">
      <c r="A7" s="10"/>
      <c r="B7" s="49" t="s">
        <v>35</v>
      </c>
      <c r="C7" s="50"/>
      <c r="D7" s="61" t="s">
        <v>0</v>
      </c>
      <c r="E7" s="61" t="s">
        <v>1</v>
      </c>
      <c r="F7" s="61" t="s">
        <v>2</v>
      </c>
      <c r="G7" s="61" t="s">
        <v>3</v>
      </c>
      <c r="H7" s="61" t="s">
        <v>4</v>
      </c>
      <c r="I7" s="61" t="s">
        <v>5</v>
      </c>
      <c r="J7" s="61" t="s">
        <v>6</v>
      </c>
      <c r="K7" s="61" t="s">
        <v>7</v>
      </c>
      <c r="L7" s="61" t="s">
        <v>8</v>
      </c>
      <c r="M7" s="61" t="s">
        <v>9</v>
      </c>
      <c r="N7" s="61" t="s">
        <v>10</v>
      </c>
      <c r="O7" s="61" t="s">
        <v>11</v>
      </c>
      <c r="P7" s="14" t="s">
        <v>12</v>
      </c>
      <c r="Q7" s="15"/>
    </row>
    <row r="8" spans="1:18" ht="50.25" customHeight="1" x14ac:dyDescent="0.4">
      <c r="A8" s="16" t="s">
        <v>13</v>
      </c>
      <c r="B8" s="51" t="s">
        <v>43</v>
      </c>
      <c r="C8" s="50"/>
      <c r="D8" s="2">
        <v>336.21749999999997</v>
      </c>
      <c r="E8" s="2">
        <v>413.82675000000006</v>
      </c>
      <c r="F8" s="2">
        <v>487.6875</v>
      </c>
      <c r="G8" s="2">
        <v>575.08874999999989</v>
      </c>
      <c r="H8" s="2">
        <v>620.1472500000001</v>
      </c>
      <c r="I8" s="2">
        <v>541.61999999999989</v>
      </c>
      <c r="J8" s="2">
        <v>562.04549999999995</v>
      </c>
      <c r="K8" s="2">
        <v>592.11</v>
      </c>
      <c r="L8" s="2">
        <v>487.34325000000001</v>
      </c>
      <c r="M8" s="2">
        <v>382.99724999999995</v>
      </c>
      <c r="N8" s="2">
        <v>299.87999999999994</v>
      </c>
      <c r="O8" s="3">
        <v>308.29500000000002</v>
      </c>
      <c r="P8" s="17">
        <f>IF(SUM(D8:O8)=0,"",SUM(D8:O8))</f>
        <v>5607.25875</v>
      </c>
      <c r="R8" s="6" t="s">
        <v>18</v>
      </c>
    </row>
    <row r="9" spans="1:18" ht="50.25" customHeight="1" x14ac:dyDescent="0.4">
      <c r="A9" s="18" t="s">
        <v>15</v>
      </c>
      <c r="B9" s="49" t="s">
        <v>42</v>
      </c>
      <c r="C9" s="50"/>
      <c r="D9" s="2">
        <v>120</v>
      </c>
      <c r="E9" s="2">
        <v>269</v>
      </c>
      <c r="F9" s="2">
        <v>321</v>
      </c>
      <c r="G9" s="2">
        <v>383</v>
      </c>
      <c r="H9" s="2">
        <v>414</v>
      </c>
      <c r="I9" s="2">
        <v>369</v>
      </c>
      <c r="J9" s="2">
        <v>353</v>
      </c>
      <c r="K9" s="2">
        <v>384</v>
      </c>
      <c r="L9" s="2">
        <v>311</v>
      </c>
      <c r="M9" s="2">
        <v>228</v>
      </c>
      <c r="N9" s="2">
        <v>180</v>
      </c>
      <c r="O9" s="2">
        <v>196</v>
      </c>
      <c r="P9" s="17">
        <f>IF(SUM(D9:O9)=0,"",SUM(D9:O9))</f>
        <v>3528</v>
      </c>
      <c r="Q9" s="20"/>
    </row>
    <row r="10" spans="1:18" ht="50.25" customHeight="1" x14ac:dyDescent="0.4">
      <c r="A10" s="18" t="s">
        <v>14</v>
      </c>
      <c r="B10" s="49" t="s">
        <v>41</v>
      </c>
      <c r="C10" s="50"/>
      <c r="D10" s="2">
        <f>IF(D8-D9,D8-D9,"")</f>
        <v>216.21749999999997</v>
      </c>
      <c r="E10" s="2">
        <f>IF(E8-E9,E8-E9,"")</f>
        <v>144.82675000000006</v>
      </c>
      <c r="F10" s="2">
        <f>IF(F8-F9,F8-F9,"")</f>
        <v>166.6875</v>
      </c>
      <c r="G10" s="2">
        <f t="shared" ref="G10:O10" si="0">IF(G8-G9,G8-G9,"")</f>
        <v>192.08874999999989</v>
      </c>
      <c r="H10" s="2">
        <f t="shared" si="0"/>
        <v>206.1472500000001</v>
      </c>
      <c r="I10" s="2">
        <f t="shared" si="0"/>
        <v>172.61999999999989</v>
      </c>
      <c r="J10" s="2">
        <f t="shared" si="0"/>
        <v>209.04549999999995</v>
      </c>
      <c r="K10" s="2">
        <f t="shared" si="0"/>
        <v>208.11</v>
      </c>
      <c r="L10" s="2">
        <f t="shared" si="0"/>
        <v>176.34325000000001</v>
      </c>
      <c r="M10" s="2">
        <f t="shared" si="0"/>
        <v>154.99724999999995</v>
      </c>
      <c r="N10" s="2">
        <f t="shared" si="0"/>
        <v>119.87999999999994</v>
      </c>
      <c r="O10" s="2">
        <f t="shared" si="0"/>
        <v>112.29500000000002</v>
      </c>
      <c r="P10" s="17">
        <f>IF(SUM(D10:O10)=0,"",SUM(D10:O10))</f>
        <v>2079.2587499999995</v>
      </c>
      <c r="Q10" s="19"/>
      <c r="R10" s="6">
        <v>0.85</v>
      </c>
    </row>
    <row r="11" spans="1:18" ht="50.25" customHeight="1" x14ac:dyDescent="0.4">
      <c r="A11" s="18" t="s">
        <v>16</v>
      </c>
      <c r="B11" s="52" t="s">
        <v>36</v>
      </c>
      <c r="C11" s="5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21">
        <f>IFERROR(P10/P8,"")</f>
        <v>0.37081555225180207</v>
      </c>
      <c r="Q11" s="22"/>
    </row>
    <row r="12" spans="1:18" ht="12.75" customHeight="1" thickBot="1" x14ac:dyDescent="0.45">
      <c r="A12" s="18"/>
      <c r="B12" s="23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2"/>
    </row>
    <row r="13" spans="1:18" ht="56.25" customHeight="1" thickBot="1" x14ac:dyDescent="0.45">
      <c r="A13" s="18" t="s">
        <v>17</v>
      </c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 t="str">
        <f>IF($P$11&gt;=0.3,"申請可能","再提出")</f>
        <v>申請可能</v>
      </c>
      <c r="Q13" s="28"/>
    </row>
    <row r="14" spans="1:18" ht="24" x14ac:dyDescent="0.4">
      <c r="A14" s="18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0"/>
      <c r="Q14" s="28"/>
    </row>
    <row r="15" spans="1:18" ht="24" x14ac:dyDescent="0.4">
      <c r="A15" s="18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28"/>
    </row>
    <row r="16" spans="1:18" ht="22.9" customHeight="1" x14ac:dyDescent="0.4">
      <c r="A16" s="31"/>
      <c r="B16" s="32"/>
      <c r="C16" s="33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  <c r="Q16" s="28"/>
    </row>
    <row r="17" spans="1:17" ht="22.9" customHeight="1" x14ac:dyDescent="0.2">
      <c r="A17" s="36"/>
      <c r="B17" s="37"/>
      <c r="C17" s="37"/>
      <c r="D17" s="38"/>
      <c r="E17" s="37"/>
      <c r="F17" s="33"/>
      <c r="G17" s="33"/>
      <c r="H17" s="33"/>
      <c r="I17" s="33"/>
      <c r="J17" s="33"/>
      <c r="K17" s="39"/>
      <c r="L17" s="39"/>
      <c r="M17" s="39"/>
      <c r="N17" s="39"/>
      <c r="O17" s="39"/>
      <c r="P17" s="39"/>
      <c r="Q17" s="28"/>
    </row>
    <row r="18" spans="1:17" ht="22.9" customHeight="1" x14ac:dyDescent="0.2">
      <c r="A18" s="40"/>
      <c r="B18" s="37"/>
      <c r="C18" s="37"/>
      <c r="D18" s="38"/>
      <c r="E18" s="37"/>
      <c r="F18" s="33"/>
      <c r="G18" s="33"/>
      <c r="H18" s="33"/>
      <c r="I18" s="33"/>
      <c r="J18" s="33"/>
      <c r="K18" s="39"/>
      <c r="L18" s="39"/>
      <c r="M18" s="39"/>
      <c r="N18" s="39"/>
      <c r="O18" s="39"/>
      <c r="P18" s="39"/>
      <c r="Q18" s="28"/>
    </row>
    <row r="19" spans="1:17" s="39" customFormat="1" ht="22.9" customHeight="1" x14ac:dyDescent="0.4">
      <c r="A19" s="40"/>
      <c r="B19" s="33"/>
      <c r="C19" s="33"/>
      <c r="D19" s="33"/>
      <c r="E19" s="33"/>
      <c r="F19" s="33"/>
      <c r="G19" s="33"/>
      <c r="H19" s="33"/>
      <c r="I19" s="33"/>
      <c r="J19" s="33"/>
      <c r="Q19" s="35"/>
    </row>
    <row r="20" spans="1:17" s="39" customFormat="1" ht="22.9" customHeight="1" x14ac:dyDescent="0.4">
      <c r="A20" s="40"/>
      <c r="B20" s="33"/>
      <c r="C20" s="33"/>
      <c r="D20" s="33"/>
      <c r="E20" s="33"/>
      <c r="F20" s="33"/>
      <c r="G20" s="33"/>
      <c r="H20" s="33"/>
      <c r="I20" s="33"/>
      <c r="J20" s="33"/>
      <c r="Q20" s="35"/>
    </row>
    <row r="21" spans="1:17" s="39" customFormat="1" ht="22.9" customHeight="1" x14ac:dyDescent="0.4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6"/>
      <c r="L21" s="6"/>
      <c r="M21" s="6"/>
      <c r="N21" s="6"/>
      <c r="O21" s="6"/>
      <c r="P21" s="6"/>
      <c r="Q21" s="41"/>
    </row>
    <row r="22" spans="1:17" s="39" customFormat="1" ht="22.9" customHeight="1" x14ac:dyDescent="0.4">
      <c r="A22" s="4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35"/>
    </row>
    <row r="23" spans="1:17" s="39" customFormat="1" ht="22.9" customHeight="1" x14ac:dyDescent="0.4">
      <c r="A23" s="4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5"/>
    </row>
    <row r="24" spans="1:17" s="39" customFormat="1" ht="22.9" customHeight="1" x14ac:dyDescent="0.4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35"/>
    </row>
    <row r="25" spans="1:17" s="39" customFormat="1" ht="22.9" customHeight="1" x14ac:dyDescent="0.4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s="39" customFormat="1" ht="22.9" customHeight="1" x14ac:dyDescent="0.4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7" s="39" customFormat="1" ht="22.9" customHeight="1" x14ac:dyDescent="0.4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s="39" customFormat="1" ht="22.9" customHeight="1" x14ac:dyDescent="0.4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7" ht="22.9" customHeight="1" x14ac:dyDescent="0.4">
      <c r="A29" s="45"/>
    </row>
  </sheetData>
  <sheetProtection algorithmName="SHA-512" hashValue="KnJfFyr1kXBrQXkTKlkzt7ls7bUSOCCkXMZguUoT34CzJHuhcOTHioUXCHAvKFS+YtAefMfxayb9dmZGKjDpmg==" saltValue="+3cIVlTtLGhxXTqUw8a1Nw==" spinCount="100000" sheet="1" objects="1" scenarios="1"/>
  <mergeCells count="12">
    <mergeCell ref="B7:C7"/>
    <mergeCell ref="B8:C8"/>
    <mergeCell ref="B9:C9"/>
    <mergeCell ref="B10:C10"/>
    <mergeCell ref="B11:C11"/>
    <mergeCell ref="B6:C6"/>
    <mergeCell ref="D6:E6"/>
    <mergeCell ref="B1:P1"/>
    <mergeCell ref="B4:C4"/>
    <mergeCell ref="D4:H4"/>
    <mergeCell ref="B5:C5"/>
    <mergeCell ref="D5:H5"/>
  </mergeCells>
  <phoneticPr fontId="1"/>
  <conditionalFormatting sqref="P13:P15">
    <cfRule type="cellIs" dxfId="1" priority="1" operator="equal">
      <formula>"申請可能"</formula>
    </cfRule>
    <cfRule type="cellIs" dxfId="0" priority="2" operator="equal">
      <formula>"再提出"</formula>
    </cfRule>
  </conditionalFormatting>
  <dataValidations count="1">
    <dataValidation type="custom" allowBlank="1" showInputMessage="1" showErrorMessage="1" sqref="D6:E6">
      <formula1>D6*100=INT(D6*100)</formula1>
    </dataValidation>
  </dataValidations>
  <pageMargins left="0.7" right="0.7" top="0.75" bottom="0.75" header="0.3" footer="0.3"/>
  <pageSetup paperSize="9" scale="63" orientation="landscape" r:id="rId1"/>
  <ignoredErrors>
    <ignoredError sqref="D10:E10 G10:O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53" sqref="N53"/>
    </sheetView>
  </sheetViews>
  <sheetFormatPr defaultRowHeight="18.75" x14ac:dyDescent="0.4"/>
  <sheetData>
    <row r="1" spans="1:14" x14ac:dyDescent="0.4"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</row>
    <row r="2" spans="1:14" hidden="1" x14ac:dyDescent="0.4">
      <c r="A2">
        <v>1974</v>
      </c>
      <c r="B2">
        <v>10.7</v>
      </c>
      <c r="C2">
        <v>10.8</v>
      </c>
      <c r="D2">
        <v>13.3</v>
      </c>
      <c r="E2">
        <v>14.9</v>
      </c>
      <c r="F2">
        <v>16.5</v>
      </c>
      <c r="G2">
        <v>15.5</v>
      </c>
      <c r="H2">
        <v>11.5</v>
      </c>
      <c r="I2">
        <v>15.7</v>
      </c>
      <c r="J2">
        <v>10.9</v>
      </c>
      <c r="K2">
        <v>9.6</v>
      </c>
      <c r="L2">
        <v>9.6</v>
      </c>
      <c r="M2">
        <v>7.5</v>
      </c>
      <c r="N2">
        <v>12.2</v>
      </c>
    </row>
    <row r="3" spans="1:14" hidden="1" x14ac:dyDescent="0.4">
      <c r="A3">
        <v>1975</v>
      </c>
      <c r="B3">
        <v>10.199999999999999</v>
      </c>
      <c r="C3">
        <v>12.6</v>
      </c>
      <c r="D3">
        <v>15.9</v>
      </c>
      <c r="E3">
        <v>15</v>
      </c>
      <c r="F3">
        <v>17.3</v>
      </c>
      <c r="G3">
        <v>15.5</v>
      </c>
      <c r="H3">
        <v>17.100000000000001</v>
      </c>
      <c r="I3">
        <v>18.100000000000001</v>
      </c>
      <c r="J3">
        <v>16.5</v>
      </c>
      <c r="K3">
        <v>9</v>
      </c>
      <c r="L3">
        <v>8.5</v>
      </c>
      <c r="M3">
        <v>8.5</v>
      </c>
      <c r="N3">
        <v>13.7</v>
      </c>
    </row>
    <row r="4" spans="1:14" hidden="1" x14ac:dyDescent="0.4">
      <c r="A4">
        <v>1976</v>
      </c>
      <c r="B4">
        <v>11</v>
      </c>
      <c r="C4">
        <v>9.8000000000000007</v>
      </c>
      <c r="D4">
        <v>11.9</v>
      </c>
      <c r="E4">
        <v>11.4</v>
      </c>
      <c r="F4">
        <v>15.8</v>
      </c>
      <c r="G4">
        <v>13.6</v>
      </c>
      <c r="H4">
        <v>17.100000000000001</v>
      </c>
      <c r="I4">
        <v>16</v>
      </c>
      <c r="J4">
        <v>13.8</v>
      </c>
      <c r="K4">
        <v>10.7</v>
      </c>
      <c r="L4">
        <v>9.1</v>
      </c>
      <c r="M4">
        <v>8.5</v>
      </c>
      <c r="N4">
        <v>12.4</v>
      </c>
    </row>
    <row r="5" spans="1:14" hidden="1" x14ac:dyDescent="0.4">
      <c r="A5">
        <v>1977</v>
      </c>
      <c r="B5">
        <v>8.9</v>
      </c>
      <c r="C5">
        <v>13.4</v>
      </c>
      <c r="D5">
        <v>12.3</v>
      </c>
      <c r="E5">
        <v>15.9</v>
      </c>
      <c r="F5">
        <v>18.8</v>
      </c>
      <c r="G5">
        <v>14.3</v>
      </c>
      <c r="H5">
        <v>17.5</v>
      </c>
      <c r="I5">
        <v>13.2</v>
      </c>
      <c r="J5">
        <v>14.3</v>
      </c>
      <c r="K5">
        <v>12.7</v>
      </c>
      <c r="L5">
        <v>9.1999999999999993</v>
      </c>
      <c r="M5">
        <v>8.6999999999999993</v>
      </c>
      <c r="N5">
        <v>13.3</v>
      </c>
    </row>
    <row r="6" spans="1:14" hidden="1" x14ac:dyDescent="0.4">
      <c r="A6">
        <v>1978</v>
      </c>
      <c r="B6">
        <v>9.4</v>
      </c>
      <c r="C6">
        <v>12.2</v>
      </c>
      <c r="D6">
        <v>15.9</v>
      </c>
      <c r="E6">
        <v>15.2</v>
      </c>
      <c r="F6">
        <v>16</v>
      </c>
      <c r="G6">
        <v>16.399999999999999</v>
      </c>
      <c r="H6">
        <v>21.8</v>
      </c>
      <c r="I6">
        <v>19</v>
      </c>
      <c r="J6">
        <v>11.6</v>
      </c>
      <c r="K6">
        <v>11.1</v>
      </c>
      <c r="L6">
        <v>10.4</v>
      </c>
      <c r="M6">
        <v>8.1999999999999993</v>
      </c>
      <c r="N6">
        <v>13.9</v>
      </c>
    </row>
    <row r="7" spans="1:14" hidden="1" x14ac:dyDescent="0.4">
      <c r="A7">
        <v>1979</v>
      </c>
      <c r="B7">
        <v>9.6999999999999993</v>
      </c>
      <c r="C7">
        <v>12.1</v>
      </c>
      <c r="D7">
        <v>13.1</v>
      </c>
      <c r="E7">
        <v>15.1</v>
      </c>
      <c r="F7">
        <v>19.100000000000001</v>
      </c>
      <c r="G7">
        <v>18</v>
      </c>
      <c r="H7">
        <v>14.4</v>
      </c>
      <c r="I7">
        <v>16.600000000000001</v>
      </c>
      <c r="J7">
        <v>12.8</v>
      </c>
      <c r="K7">
        <v>11.8</v>
      </c>
      <c r="L7">
        <v>8.1999999999999993</v>
      </c>
      <c r="M7">
        <v>8.1999999999999993</v>
      </c>
      <c r="N7">
        <v>13.3</v>
      </c>
    </row>
    <row r="8" spans="1:14" hidden="1" x14ac:dyDescent="0.4">
      <c r="A8">
        <v>1980</v>
      </c>
      <c r="B8">
        <v>9.6</v>
      </c>
      <c r="C8">
        <v>13.9</v>
      </c>
      <c r="D8">
        <v>12.9</v>
      </c>
      <c r="E8">
        <v>14.7</v>
      </c>
      <c r="F8">
        <v>18.399999999999999</v>
      </c>
      <c r="G8">
        <v>15.4</v>
      </c>
      <c r="H8">
        <v>15.2</v>
      </c>
      <c r="I8">
        <v>14.1</v>
      </c>
      <c r="J8">
        <v>13.4</v>
      </c>
      <c r="K8">
        <v>11.6</v>
      </c>
      <c r="L8">
        <v>9.5</v>
      </c>
      <c r="M8">
        <v>9.8000000000000007</v>
      </c>
      <c r="N8">
        <v>13.2</v>
      </c>
    </row>
    <row r="9" spans="1:14" hidden="1" x14ac:dyDescent="0.4">
      <c r="A9">
        <v>1981</v>
      </c>
      <c r="B9">
        <v>11.8</v>
      </c>
      <c r="C9">
        <v>10.9</v>
      </c>
      <c r="D9">
        <v>14</v>
      </c>
      <c r="E9">
        <v>17.100000000000001</v>
      </c>
      <c r="F9">
        <v>18.399999999999999</v>
      </c>
      <c r="G9">
        <v>13.8</v>
      </c>
      <c r="H9">
        <v>17.600000000000001</v>
      </c>
      <c r="I9">
        <v>17.7</v>
      </c>
      <c r="J9">
        <v>13.3</v>
      </c>
      <c r="K9">
        <v>11.8</v>
      </c>
      <c r="L9">
        <v>8.5</v>
      </c>
      <c r="M9">
        <v>9</v>
      </c>
      <c r="N9">
        <v>13.7</v>
      </c>
    </row>
    <row r="10" spans="1:14" hidden="1" x14ac:dyDescent="0.4">
      <c r="A10">
        <v>1982</v>
      </c>
      <c r="B10">
        <v>10.4</v>
      </c>
      <c r="C10">
        <v>11.7</v>
      </c>
      <c r="D10">
        <v>14.7</v>
      </c>
      <c r="E10">
        <v>16.8</v>
      </c>
      <c r="F10">
        <v>19.7</v>
      </c>
      <c r="G10">
        <v>16.8</v>
      </c>
      <c r="H10">
        <v>13.8</v>
      </c>
      <c r="I10">
        <v>15.9</v>
      </c>
      <c r="J10">
        <v>12.2</v>
      </c>
      <c r="K10">
        <v>11.2</v>
      </c>
      <c r="L10">
        <v>8.1</v>
      </c>
      <c r="M10">
        <v>8.3000000000000007</v>
      </c>
      <c r="N10">
        <v>13.3</v>
      </c>
    </row>
    <row r="11" spans="1:14" hidden="1" x14ac:dyDescent="0.4">
      <c r="A11">
        <v>1983</v>
      </c>
      <c r="B11">
        <v>10.1</v>
      </c>
      <c r="C11">
        <v>13.3</v>
      </c>
      <c r="D11">
        <v>12.9</v>
      </c>
      <c r="E11">
        <v>14.3</v>
      </c>
      <c r="F11">
        <v>20.6</v>
      </c>
      <c r="G11">
        <v>17.899999999999999</v>
      </c>
      <c r="H11">
        <v>15.9</v>
      </c>
      <c r="I11">
        <v>16.8</v>
      </c>
      <c r="J11">
        <v>12.3</v>
      </c>
      <c r="K11">
        <v>11.5</v>
      </c>
      <c r="L11">
        <v>10.7</v>
      </c>
      <c r="M11">
        <v>9.6999999999999993</v>
      </c>
      <c r="N11">
        <v>13.8</v>
      </c>
    </row>
    <row r="12" spans="1:14" hidden="1" x14ac:dyDescent="0.4">
      <c r="A12">
        <v>1984</v>
      </c>
      <c r="B12">
        <v>10.3</v>
      </c>
      <c r="C12">
        <v>11.3</v>
      </c>
      <c r="D12">
        <v>14.8</v>
      </c>
      <c r="E12">
        <v>14.3</v>
      </c>
      <c r="F12">
        <v>18.2</v>
      </c>
      <c r="G12">
        <v>13.1</v>
      </c>
      <c r="H12">
        <v>19.7</v>
      </c>
      <c r="I12">
        <v>17.8</v>
      </c>
      <c r="J12">
        <v>14.2</v>
      </c>
      <c r="K12">
        <v>10.4</v>
      </c>
      <c r="L12">
        <v>8.6999999999999993</v>
      </c>
      <c r="M12">
        <v>8.1</v>
      </c>
      <c r="N12">
        <v>13.4</v>
      </c>
    </row>
    <row r="13" spans="1:14" hidden="1" x14ac:dyDescent="0.4">
      <c r="A13">
        <v>1985</v>
      </c>
      <c r="B13">
        <v>10.3</v>
      </c>
      <c r="C13">
        <v>11.4</v>
      </c>
      <c r="D13">
        <v>9.6999999999999993</v>
      </c>
      <c r="E13">
        <v>16.5</v>
      </c>
      <c r="F13">
        <v>15.9</v>
      </c>
      <c r="G13">
        <v>12.3</v>
      </c>
      <c r="H13">
        <v>19.5</v>
      </c>
      <c r="I13">
        <v>18.600000000000001</v>
      </c>
      <c r="J13">
        <v>12.1</v>
      </c>
      <c r="K13">
        <v>10.7</v>
      </c>
      <c r="L13">
        <v>9.4</v>
      </c>
      <c r="M13">
        <v>8.5</v>
      </c>
      <c r="N13">
        <v>12.9</v>
      </c>
    </row>
    <row r="14" spans="1:14" hidden="1" x14ac:dyDescent="0.4">
      <c r="A14">
        <v>1986</v>
      </c>
      <c r="B14">
        <v>9.6999999999999993</v>
      </c>
      <c r="C14">
        <v>12.3</v>
      </c>
      <c r="D14">
        <v>12.2</v>
      </c>
      <c r="E14">
        <v>15.1</v>
      </c>
      <c r="F14">
        <v>16.100000000000001</v>
      </c>
      <c r="G14">
        <v>15.9</v>
      </c>
      <c r="H14">
        <v>14.1</v>
      </c>
      <c r="I14">
        <v>18.2</v>
      </c>
      <c r="J14">
        <v>13.1</v>
      </c>
      <c r="K14">
        <v>11.9</v>
      </c>
      <c r="L14">
        <v>8.3000000000000007</v>
      </c>
      <c r="M14">
        <v>7.7</v>
      </c>
      <c r="N14">
        <v>12.9</v>
      </c>
    </row>
    <row r="15" spans="1:14" hidden="1" x14ac:dyDescent="0.4">
      <c r="A15">
        <v>1987</v>
      </c>
      <c r="B15">
        <v>9.3000000000000007</v>
      </c>
      <c r="C15">
        <v>11.2</v>
      </c>
      <c r="D15">
        <v>12.6</v>
      </c>
      <c r="E15">
        <v>16.399999999999999</v>
      </c>
      <c r="F15">
        <v>14.8</v>
      </c>
      <c r="G15">
        <v>17.8</v>
      </c>
      <c r="H15">
        <v>16.5</v>
      </c>
      <c r="I15">
        <v>16.3</v>
      </c>
      <c r="J15">
        <v>12.2</v>
      </c>
      <c r="K15">
        <v>10.8</v>
      </c>
      <c r="L15">
        <v>7.7</v>
      </c>
      <c r="M15">
        <v>7.7</v>
      </c>
      <c r="N15">
        <v>12.8</v>
      </c>
    </row>
    <row r="16" spans="1:14" hidden="1" x14ac:dyDescent="0.4">
      <c r="A16">
        <v>1988</v>
      </c>
      <c r="B16">
        <v>8.8000000000000007</v>
      </c>
      <c r="C16">
        <v>11.4</v>
      </c>
      <c r="D16">
        <v>12</v>
      </c>
      <c r="E16">
        <v>15</v>
      </c>
      <c r="F16">
        <v>16.3</v>
      </c>
      <c r="G16">
        <v>14.5</v>
      </c>
      <c r="H16">
        <v>11.6</v>
      </c>
      <c r="I16">
        <v>14.3</v>
      </c>
      <c r="J16">
        <v>9.5</v>
      </c>
      <c r="K16">
        <v>10.5</v>
      </c>
      <c r="L16">
        <v>11.4</v>
      </c>
      <c r="M16">
        <v>9.9</v>
      </c>
      <c r="N16">
        <v>12.1</v>
      </c>
    </row>
    <row r="17" spans="1:14" hidden="1" x14ac:dyDescent="0.4">
      <c r="A17">
        <v>1989</v>
      </c>
      <c r="B17">
        <v>8.5</v>
      </c>
      <c r="C17">
        <v>9.6999999999999993</v>
      </c>
      <c r="D17">
        <v>14.2</v>
      </c>
      <c r="E17">
        <v>17.600000000000001</v>
      </c>
      <c r="F17">
        <v>15.8</v>
      </c>
      <c r="G17">
        <v>16.100000000000001</v>
      </c>
      <c r="H17">
        <v>16</v>
      </c>
      <c r="I17">
        <v>19.600000000000001</v>
      </c>
      <c r="J17">
        <v>14.2</v>
      </c>
      <c r="K17">
        <v>11.5</v>
      </c>
      <c r="L17">
        <v>9.1999999999999993</v>
      </c>
      <c r="M17">
        <v>8.4</v>
      </c>
      <c r="N17">
        <v>13.4</v>
      </c>
    </row>
    <row r="18" spans="1:14" hidden="1" x14ac:dyDescent="0.4">
      <c r="A18">
        <v>1990</v>
      </c>
      <c r="B18">
        <v>9.3000000000000007</v>
      </c>
      <c r="C18">
        <v>7.5</v>
      </c>
      <c r="D18">
        <v>13.8</v>
      </c>
      <c r="E18">
        <v>17.600000000000001</v>
      </c>
      <c r="F18">
        <v>18</v>
      </c>
      <c r="G18">
        <v>15.6</v>
      </c>
      <c r="H18">
        <v>15.4</v>
      </c>
      <c r="I18">
        <v>19.3</v>
      </c>
      <c r="J18">
        <v>14.2</v>
      </c>
      <c r="K18">
        <v>12</v>
      </c>
      <c r="L18">
        <v>9.6999999999999993</v>
      </c>
      <c r="M18">
        <v>9.8000000000000007</v>
      </c>
      <c r="N18">
        <v>13.5</v>
      </c>
    </row>
    <row r="19" spans="1:14" hidden="1" x14ac:dyDescent="0.4">
      <c r="A19">
        <v>1991</v>
      </c>
      <c r="B19">
        <v>10</v>
      </c>
      <c r="C19">
        <v>13.2</v>
      </c>
      <c r="D19">
        <v>10.199999999999999</v>
      </c>
      <c r="E19">
        <v>16.2</v>
      </c>
      <c r="F19">
        <v>18.399999999999999</v>
      </c>
      <c r="G19">
        <v>16.600000000000001</v>
      </c>
      <c r="H19">
        <v>17.600000000000001</v>
      </c>
      <c r="I19">
        <v>16.7</v>
      </c>
      <c r="J19">
        <v>12.4</v>
      </c>
      <c r="K19">
        <v>8.6999999999999993</v>
      </c>
      <c r="L19">
        <v>9.5</v>
      </c>
      <c r="M19">
        <v>7.8</v>
      </c>
      <c r="N19">
        <v>13.1</v>
      </c>
    </row>
    <row r="20" spans="1:14" hidden="1" x14ac:dyDescent="0.4">
      <c r="A20">
        <v>1992</v>
      </c>
      <c r="B20">
        <v>9.4</v>
      </c>
      <c r="C20">
        <v>13.1</v>
      </c>
      <c r="D20">
        <v>10</v>
      </c>
      <c r="E20">
        <v>17.600000000000001</v>
      </c>
      <c r="F20">
        <v>17.5</v>
      </c>
      <c r="G20">
        <v>16</v>
      </c>
      <c r="H20">
        <v>17.5</v>
      </c>
      <c r="I20">
        <v>17.100000000000001</v>
      </c>
      <c r="J20">
        <v>15.1</v>
      </c>
      <c r="K20">
        <v>10.4</v>
      </c>
      <c r="L20">
        <v>9.1999999999999993</v>
      </c>
      <c r="M20">
        <v>8.9</v>
      </c>
      <c r="N20">
        <v>13.5</v>
      </c>
    </row>
    <row r="21" spans="1:14" hidden="1" x14ac:dyDescent="0.4">
      <c r="A21">
        <v>1993</v>
      </c>
      <c r="B21">
        <v>8.1</v>
      </c>
      <c r="C21">
        <v>14.1</v>
      </c>
      <c r="D21">
        <v>14.3</v>
      </c>
      <c r="E21">
        <v>17.399999999999999</v>
      </c>
      <c r="F21">
        <v>17.100000000000001</v>
      </c>
      <c r="G21">
        <v>14.8</v>
      </c>
      <c r="H21">
        <v>13</v>
      </c>
      <c r="I21">
        <v>16.100000000000001</v>
      </c>
      <c r="J21">
        <v>11.9</v>
      </c>
      <c r="K21">
        <v>11.3</v>
      </c>
      <c r="L21">
        <v>9.1999999999999993</v>
      </c>
      <c r="M21">
        <v>8.5</v>
      </c>
      <c r="N21">
        <v>13</v>
      </c>
    </row>
    <row r="22" spans="1:14" hidden="1" x14ac:dyDescent="0.4">
      <c r="A22">
        <v>1994</v>
      </c>
      <c r="B22">
        <v>10</v>
      </c>
      <c r="C22">
        <v>13</v>
      </c>
      <c r="D22">
        <v>14.7</v>
      </c>
      <c r="E22">
        <v>17.3</v>
      </c>
      <c r="F22">
        <v>18.399999999999999</v>
      </c>
      <c r="G22">
        <v>15.7</v>
      </c>
      <c r="H22">
        <v>19.2</v>
      </c>
      <c r="I22">
        <v>19</v>
      </c>
      <c r="J22">
        <v>13.3</v>
      </c>
      <c r="K22">
        <v>10.4</v>
      </c>
      <c r="L22">
        <v>9.3000000000000007</v>
      </c>
      <c r="M22">
        <v>7.6</v>
      </c>
      <c r="N22">
        <v>14</v>
      </c>
    </row>
    <row r="23" spans="1:14" hidden="1" x14ac:dyDescent="0.4">
      <c r="A23">
        <v>1995</v>
      </c>
      <c r="B23">
        <v>10.3</v>
      </c>
      <c r="C23">
        <v>12.4</v>
      </c>
      <c r="D23">
        <v>12.6</v>
      </c>
      <c r="E23">
        <v>16.2</v>
      </c>
      <c r="F23">
        <v>17.5</v>
      </c>
      <c r="G23">
        <v>15.8</v>
      </c>
      <c r="H23">
        <v>15.6</v>
      </c>
      <c r="I23">
        <v>21.8</v>
      </c>
      <c r="J23">
        <v>13.7</v>
      </c>
      <c r="K23">
        <v>13.1</v>
      </c>
      <c r="L23">
        <v>11.8</v>
      </c>
      <c r="M23">
        <v>10.8</v>
      </c>
      <c r="N23">
        <v>14.3</v>
      </c>
    </row>
    <row r="24" spans="1:14" hidden="1" x14ac:dyDescent="0.4">
      <c r="A24">
        <v>1996</v>
      </c>
      <c r="B24">
        <v>10.4</v>
      </c>
      <c r="C24">
        <v>13</v>
      </c>
      <c r="D24">
        <v>14.6</v>
      </c>
      <c r="E24">
        <v>19.2</v>
      </c>
      <c r="F24">
        <v>18.8</v>
      </c>
      <c r="G24">
        <v>15.5</v>
      </c>
      <c r="H24">
        <v>18.100000000000001</v>
      </c>
      <c r="I24">
        <v>17.2</v>
      </c>
      <c r="J24">
        <v>14.7</v>
      </c>
      <c r="K24">
        <v>12.4</v>
      </c>
      <c r="L24">
        <v>8.9</v>
      </c>
      <c r="M24">
        <v>10.5</v>
      </c>
      <c r="N24">
        <v>14.4</v>
      </c>
    </row>
    <row r="25" spans="1:14" hidden="1" x14ac:dyDescent="0.4">
      <c r="A25">
        <v>1997</v>
      </c>
      <c r="B25">
        <v>11.7</v>
      </c>
      <c r="C25">
        <v>14</v>
      </c>
      <c r="D25">
        <v>15.5</v>
      </c>
      <c r="E25">
        <v>17.2</v>
      </c>
      <c r="F25">
        <v>18.7</v>
      </c>
      <c r="G25">
        <v>16.8</v>
      </c>
      <c r="H25">
        <v>18</v>
      </c>
      <c r="I25">
        <v>19.3</v>
      </c>
      <c r="J25">
        <v>14.7</v>
      </c>
      <c r="K25">
        <v>15</v>
      </c>
      <c r="L25">
        <v>9</v>
      </c>
      <c r="M25">
        <v>8.3000000000000007</v>
      </c>
      <c r="N25">
        <v>14.9</v>
      </c>
    </row>
    <row r="26" spans="1:14" hidden="1" x14ac:dyDescent="0.4">
      <c r="A26">
        <v>1998</v>
      </c>
      <c r="B26">
        <v>8.6999999999999993</v>
      </c>
      <c r="C26">
        <v>10.1</v>
      </c>
      <c r="D26">
        <v>15.3</v>
      </c>
      <c r="E26">
        <v>12.9</v>
      </c>
      <c r="F26">
        <v>15.9</v>
      </c>
      <c r="G26">
        <v>14.5</v>
      </c>
      <c r="H26">
        <v>16.100000000000001</v>
      </c>
      <c r="I26">
        <v>16.899999999999999</v>
      </c>
      <c r="J26">
        <v>13</v>
      </c>
      <c r="K26">
        <v>10.9</v>
      </c>
      <c r="L26">
        <v>10.4</v>
      </c>
      <c r="M26">
        <v>8.5</v>
      </c>
      <c r="N26">
        <v>12.8</v>
      </c>
    </row>
    <row r="27" spans="1:14" hidden="1" x14ac:dyDescent="0.4">
      <c r="A27">
        <v>1999</v>
      </c>
      <c r="B27">
        <v>10.7</v>
      </c>
      <c r="C27">
        <v>14</v>
      </c>
      <c r="D27">
        <v>10.4</v>
      </c>
      <c r="E27">
        <v>15.7</v>
      </c>
      <c r="F27">
        <v>19.3</v>
      </c>
      <c r="G27">
        <v>17.2</v>
      </c>
      <c r="H27">
        <v>19.8</v>
      </c>
      <c r="I27">
        <v>18.8</v>
      </c>
      <c r="J27">
        <v>14.2</v>
      </c>
      <c r="K27">
        <v>12.8</v>
      </c>
      <c r="L27">
        <v>10.1</v>
      </c>
      <c r="M27">
        <v>10.199999999999999</v>
      </c>
      <c r="N27">
        <v>14.4</v>
      </c>
    </row>
    <row r="28" spans="1:14" hidden="1" x14ac:dyDescent="0.4">
      <c r="A28">
        <v>2000</v>
      </c>
      <c r="B28">
        <v>9</v>
      </c>
      <c r="C28">
        <v>14</v>
      </c>
      <c r="D28">
        <v>16.8</v>
      </c>
      <c r="E28">
        <v>18.399999999999999</v>
      </c>
      <c r="F28">
        <v>19.8</v>
      </c>
      <c r="G28">
        <v>14.2</v>
      </c>
      <c r="H28">
        <v>18.600000000000001</v>
      </c>
      <c r="I28">
        <v>19.2</v>
      </c>
      <c r="J28">
        <v>14.1</v>
      </c>
      <c r="K28">
        <v>9.6999999999999993</v>
      </c>
      <c r="L28">
        <v>8.4</v>
      </c>
      <c r="M28">
        <v>9.1</v>
      </c>
      <c r="N28">
        <v>14.3</v>
      </c>
    </row>
    <row r="29" spans="1:14" hidden="1" x14ac:dyDescent="0.4">
      <c r="A29">
        <v>2001</v>
      </c>
      <c r="B29">
        <v>9.6</v>
      </c>
      <c r="C29">
        <v>12.1</v>
      </c>
      <c r="D29">
        <v>14.9</v>
      </c>
      <c r="E29">
        <v>18.899999999999999</v>
      </c>
      <c r="F29">
        <v>17.399999999999999</v>
      </c>
      <c r="G29">
        <v>16.3</v>
      </c>
      <c r="H29">
        <v>22.1</v>
      </c>
      <c r="I29">
        <v>16.100000000000001</v>
      </c>
      <c r="J29">
        <v>14.3</v>
      </c>
      <c r="K29">
        <v>12</v>
      </c>
      <c r="L29">
        <v>10.5</v>
      </c>
      <c r="M29">
        <v>9.5</v>
      </c>
      <c r="N29">
        <v>14.5</v>
      </c>
    </row>
    <row r="30" spans="1:14" x14ac:dyDescent="0.4">
      <c r="A30">
        <v>2002</v>
      </c>
      <c r="B30">
        <v>10.4</v>
      </c>
      <c r="C30">
        <v>12.6</v>
      </c>
      <c r="D30">
        <v>16.100000000000001</v>
      </c>
      <c r="E30">
        <v>16.2</v>
      </c>
      <c r="F30">
        <v>16.399999999999999</v>
      </c>
      <c r="G30">
        <v>15.9</v>
      </c>
      <c r="H30">
        <v>19.100000000000001</v>
      </c>
      <c r="I30">
        <v>20.399999999999999</v>
      </c>
      <c r="J30">
        <v>13.5</v>
      </c>
      <c r="K30">
        <v>12.9</v>
      </c>
      <c r="L30">
        <v>10.6</v>
      </c>
      <c r="M30">
        <v>8</v>
      </c>
      <c r="N30">
        <v>14.3</v>
      </c>
    </row>
    <row r="31" spans="1:14" x14ac:dyDescent="0.4">
      <c r="A31">
        <v>2003</v>
      </c>
      <c r="B31">
        <v>10.5</v>
      </c>
      <c r="C31">
        <v>11</v>
      </c>
      <c r="D31">
        <v>13.4</v>
      </c>
      <c r="E31">
        <v>15.2</v>
      </c>
      <c r="F31">
        <v>15.9</v>
      </c>
      <c r="G31">
        <v>16</v>
      </c>
      <c r="H31">
        <v>12.4</v>
      </c>
      <c r="I31">
        <v>15.2</v>
      </c>
      <c r="J31">
        <v>15.8</v>
      </c>
      <c r="K31">
        <v>11.6</v>
      </c>
      <c r="L31">
        <v>7.3</v>
      </c>
      <c r="M31">
        <v>9.4</v>
      </c>
      <c r="N31">
        <v>12.8</v>
      </c>
    </row>
    <row r="32" spans="1:14" x14ac:dyDescent="0.4">
      <c r="A32">
        <v>2004</v>
      </c>
      <c r="B32">
        <v>11</v>
      </c>
      <c r="C32">
        <v>13.9</v>
      </c>
      <c r="D32">
        <v>14.5</v>
      </c>
      <c r="E32">
        <v>19.899999999999999</v>
      </c>
      <c r="F32">
        <v>15.7</v>
      </c>
      <c r="G32">
        <v>17.5</v>
      </c>
      <c r="H32">
        <v>20.100000000000001</v>
      </c>
      <c r="I32">
        <v>17.899999999999999</v>
      </c>
      <c r="J32">
        <v>14.8</v>
      </c>
      <c r="K32">
        <v>9.1</v>
      </c>
      <c r="L32">
        <v>10.3</v>
      </c>
      <c r="M32">
        <v>9.3000000000000007</v>
      </c>
      <c r="N32">
        <v>14.5</v>
      </c>
    </row>
    <row r="33" spans="1:14" x14ac:dyDescent="0.4">
      <c r="A33">
        <v>2005</v>
      </c>
      <c r="B33">
        <v>10.5</v>
      </c>
      <c r="C33">
        <v>11.8</v>
      </c>
      <c r="D33">
        <v>15.7</v>
      </c>
      <c r="E33">
        <v>18.399999999999999</v>
      </c>
      <c r="F33">
        <v>20.2</v>
      </c>
      <c r="G33">
        <v>16.2</v>
      </c>
      <c r="H33">
        <v>15.4</v>
      </c>
      <c r="I33">
        <v>17.600000000000001</v>
      </c>
      <c r="J33">
        <v>14.8</v>
      </c>
      <c r="K33">
        <v>10.7</v>
      </c>
      <c r="L33">
        <v>11</v>
      </c>
      <c r="M33">
        <v>10.7</v>
      </c>
      <c r="N33">
        <v>14.4</v>
      </c>
    </row>
    <row r="34" spans="1:14" x14ac:dyDescent="0.4">
      <c r="A34">
        <v>2006</v>
      </c>
      <c r="B34">
        <v>9</v>
      </c>
      <c r="C34">
        <v>11.4</v>
      </c>
      <c r="D34">
        <v>15.2</v>
      </c>
      <c r="E34">
        <v>15.2</v>
      </c>
      <c r="F34">
        <v>14.2</v>
      </c>
      <c r="G34">
        <v>15.1</v>
      </c>
      <c r="H34">
        <v>13.5</v>
      </c>
      <c r="I34">
        <v>17.8</v>
      </c>
      <c r="J34">
        <v>14.7</v>
      </c>
      <c r="K34">
        <v>12.2</v>
      </c>
      <c r="L34">
        <v>9.6</v>
      </c>
      <c r="M34">
        <v>7.9</v>
      </c>
      <c r="N34">
        <v>13</v>
      </c>
    </row>
    <row r="35" spans="1:14" x14ac:dyDescent="0.4">
      <c r="A35">
        <v>2007</v>
      </c>
      <c r="B35">
        <v>10.1</v>
      </c>
      <c r="C35">
        <v>12.5</v>
      </c>
      <c r="D35">
        <v>16.399999999999999</v>
      </c>
      <c r="E35">
        <v>16.8</v>
      </c>
      <c r="F35">
        <v>20.2</v>
      </c>
      <c r="G35">
        <v>19</v>
      </c>
      <c r="H35">
        <v>12.6</v>
      </c>
      <c r="I35">
        <v>20.2</v>
      </c>
      <c r="J35">
        <v>14</v>
      </c>
      <c r="K35">
        <v>11.7</v>
      </c>
      <c r="L35">
        <v>9.4</v>
      </c>
      <c r="M35">
        <v>9</v>
      </c>
      <c r="N35">
        <v>14.3</v>
      </c>
    </row>
    <row r="36" spans="1:14" x14ac:dyDescent="0.4">
      <c r="A36">
        <v>2008</v>
      </c>
      <c r="B36">
        <v>8.8000000000000007</v>
      </c>
      <c r="C36">
        <v>14.2</v>
      </c>
      <c r="D36">
        <v>15.8</v>
      </c>
      <c r="E36">
        <v>17.2</v>
      </c>
      <c r="F36">
        <v>18.2</v>
      </c>
      <c r="G36">
        <v>13.3</v>
      </c>
      <c r="H36">
        <v>17.899999999999999</v>
      </c>
      <c r="I36">
        <v>17.899999999999999</v>
      </c>
      <c r="J36">
        <v>13.9</v>
      </c>
      <c r="K36">
        <v>11.9</v>
      </c>
      <c r="L36">
        <v>9.5</v>
      </c>
      <c r="M36">
        <v>9.1999999999999993</v>
      </c>
      <c r="N36">
        <v>14</v>
      </c>
    </row>
    <row r="37" spans="1:14" x14ac:dyDescent="0.4">
      <c r="A37">
        <v>2009</v>
      </c>
      <c r="B37">
        <v>10</v>
      </c>
      <c r="C37">
        <v>11.4</v>
      </c>
      <c r="D37">
        <v>15</v>
      </c>
      <c r="E37">
        <v>20</v>
      </c>
      <c r="F37">
        <v>18.7</v>
      </c>
      <c r="G37">
        <v>16.600000000000001</v>
      </c>
      <c r="H37">
        <v>16.100000000000001</v>
      </c>
      <c r="I37">
        <v>18.899999999999999</v>
      </c>
      <c r="J37">
        <v>15.5</v>
      </c>
      <c r="K37">
        <v>11.9</v>
      </c>
      <c r="L37">
        <v>8.8000000000000007</v>
      </c>
      <c r="M37">
        <v>8.8000000000000007</v>
      </c>
      <c r="N37">
        <v>14.3</v>
      </c>
    </row>
    <row r="38" spans="1:14" x14ac:dyDescent="0.4">
      <c r="A38">
        <v>2010</v>
      </c>
      <c r="B38">
        <v>10.9</v>
      </c>
      <c r="C38">
        <v>10.5</v>
      </c>
      <c r="D38">
        <v>13.2</v>
      </c>
      <c r="E38">
        <v>14.2</v>
      </c>
      <c r="F38">
        <v>19.2</v>
      </c>
      <c r="G38">
        <v>17.5</v>
      </c>
      <c r="H38">
        <v>18.899999999999999</v>
      </c>
      <c r="I38">
        <v>20</v>
      </c>
      <c r="J38">
        <v>15.4</v>
      </c>
      <c r="K38">
        <v>11.4</v>
      </c>
      <c r="L38">
        <v>11.3</v>
      </c>
      <c r="M38">
        <v>9.4</v>
      </c>
      <c r="N38">
        <v>14.3</v>
      </c>
    </row>
    <row r="39" spans="1:14" x14ac:dyDescent="0.4">
      <c r="A39">
        <v>2011</v>
      </c>
      <c r="B39">
        <v>12.1</v>
      </c>
      <c r="C39">
        <v>12.2</v>
      </c>
      <c r="D39">
        <v>17</v>
      </c>
      <c r="E39">
        <v>20.2</v>
      </c>
      <c r="F39">
        <v>17.100000000000001</v>
      </c>
      <c r="G39">
        <v>16.5</v>
      </c>
      <c r="H39">
        <v>19</v>
      </c>
      <c r="I39">
        <v>18</v>
      </c>
      <c r="J39">
        <v>15.3</v>
      </c>
      <c r="K39">
        <v>11.8</v>
      </c>
      <c r="L39">
        <v>9.4</v>
      </c>
      <c r="M39">
        <v>9.1999999999999993</v>
      </c>
      <c r="N39">
        <v>14.8</v>
      </c>
    </row>
    <row r="40" spans="1:14" x14ac:dyDescent="0.4">
      <c r="A40">
        <v>2012</v>
      </c>
      <c r="B40">
        <v>10.4</v>
      </c>
      <c r="C40">
        <v>11.8</v>
      </c>
      <c r="D40">
        <v>14.3</v>
      </c>
      <c r="E40">
        <v>17.3</v>
      </c>
      <c r="F40">
        <v>18.3</v>
      </c>
      <c r="G40">
        <v>15.7</v>
      </c>
      <c r="H40">
        <v>17.100000000000001</v>
      </c>
      <c r="I40">
        <v>20.100000000000001</v>
      </c>
      <c r="J40">
        <v>16.7</v>
      </c>
      <c r="K40">
        <v>13.2</v>
      </c>
      <c r="L40">
        <v>10.4</v>
      </c>
      <c r="M40">
        <v>9.1999999999999993</v>
      </c>
      <c r="N40">
        <v>14.5</v>
      </c>
    </row>
    <row r="41" spans="1:14" x14ac:dyDescent="0.4">
      <c r="A41">
        <v>2013</v>
      </c>
      <c r="B41">
        <v>10.9</v>
      </c>
      <c r="C41">
        <v>11.9</v>
      </c>
      <c r="D41">
        <v>15.9</v>
      </c>
      <c r="E41">
        <v>18.600000000000001</v>
      </c>
      <c r="F41">
        <v>20.5</v>
      </c>
      <c r="G41">
        <v>15.3</v>
      </c>
      <c r="H41">
        <v>17.600000000000001</v>
      </c>
      <c r="I41">
        <v>19.2</v>
      </c>
      <c r="J41">
        <v>17.2</v>
      </c>
      <c r="K41">
        <v>10.9</v>
      </c>
      <c r="L41">
        <v>10.7</v>
      </c>
      <c r="M41">
        <v>9.6999999999999993</v>
      </c>
      <c r="N41">
        <v>14.9</v>
      </c>
    </row>
    <row r="42" spans="1:14" x14ac:dyDescent="0.4">
      <c r="A42">
        <v>2014</v>
      </c>
      <c r="B42">
        <v>10.8</v>
      </c>
      <c r="C42">
        <v>10.6</v>
      </c>
      <c r="D42">
        <v>14.8</v>
      </c>
      <c r="E42">
        <v>17.3</v>
      </c>
      <c r="F42">
        <v>21.4</v>
      </c>
      <c r="G42">
        <v>18.8</v>
      </c>
      <c r="H42">
        <v>18.8</v>
      </c>
      <c r="I42">
        <v>16.3</v>
      </c>
      <c r="J42">
        <v>15.7</v>
      </c>
      <c r="K42">
        <v>10.6</v>
      </c>
      <c r="L42">
        <v>9.1</v>
      </c>
      <c r="M42">
        <v>9.3000000000000007</v>
      </c>
      <c r="N42">
        <v>14.5</v>
      </c>
    </row>
    <row r="43" spans="1:14" x14ac:dyDescent="0.4">
      <c r="A43">
        <v>2015</v>
      </c>
      <c r="B43">
        <v>10.1</v>
      </c>
      <c r="C43">
        <v>13.3</v>
      </c>
      <c r="D43">
        <v>16.5</v>
      </c>
      <c r="E43">
        <v>14.2</v>
      </c>
      <c r="F43">
        <v>21.7</v>
      </c>
      <c r="G43">
        <v>16.3</v>
      </c>
      <c r="H43">
        <v>17.399999999999999</v>
      </c>
      <c r="I43">
        <v>17.399999999999999</v>
      </c>
      <c r="J43">
        <v>13.3</v>
      </c>
      <c r="K43">
        <v>14.6</v>
      </c>
      <c r="L43">
        <v>9.1</v>
      </c>
      <c r="M43">
        <v>9.3000000000000007</v>
      </c>
      <c r="N43">
        <v>14.4</v>
      </c>
    </row>
    <row r="44" spans="1:14" x14ac:dyDescent="0.4">
      <c r="A44">
        <v>2016</v>
      </c>
      <c r="B44">
        <v>10.8</v>
      </c>
      <c r="C44">
        <v>13.3</v>
      </c>
      <c r="D44">
        <v>15.3</v>
      </c>
      <c r="E44">
        <v>15.6</v>
      </c>
      <c r="F44">
        <v>19.100000000000001</v>
      </c>
      <c r="G44">
        <v>17</v>
      </c>
      <c r="H44">
        <v>19.3</v>
      </c>
      <c r="I44">
        <v>20.100000000000001</v>
      </c>
      <c r="J44">
        <v>12.8</v>
      </c>
      <c r="K44">
        <v>10.8</v>
      </c>
      <c r="L44">
        <v>9.3000000000000007</v>
      </c>
      <c r="M44">
        <v>9.9</v>
      </c>
      <c r="N44">
        <v>14.4</v>
      </c>
    </row>
    <row r="45" spans="1:14" x14ac:dyDescent="0.4">
      <c r="A45">
        <v>2017</v>
      </c>
      <c r="B45">
        <v>12</v>
      </c>
      <c r="C45">
        <v>14.2</v>
      </c>
      <c r="D45">
        <v>15.8</v>
      </c>
      <c r="E45">
        <v>17.7</v>
      </c>
      <c r="F45">
        <v>20.6</v>
      </c>
      <c r="G45">
        <v>20.3</v>
      </c>
      <c r="H45">
        <v>20.8</v>
      </c>
      <c r="I45">
        <v>17.3</v>
      </c>
      <c r="J45">
        <v>15.2</v>
      </c>
      <c r="K45">
        <v>9.4</v>
      </c>
      <c r="L45">
        <v>11.3</v>
      </c>
      <c r="M45">
        <v>10.8</v>
      </c>
      <c r="N45">
        <v>15.5</v>
      </c>
    </row>
    <row r="46" spans="1:14" x14ac:dyDescent="0.4">
      <c r="A46">
        <v>2018</v>
      </c>
      <c r="B46">
        <v>11.3</v>
      </c>
      <c r="C46">
        <v>14.6</v>
      </c>
      <c r="D46">
        <v>14.6</v>
      </c>
      <c r="E46">
        <v>18.5</v>
      </c>
      <c r="F46">
        <v>19.399999999999999</v>
      </c>
      <c r="G46">
        <v>18.100000000000001</v>
      </c>
      <c r="H46">
        <v>20.6</v>
      </c>
      <c r="I46">
        <v>20</v>
      </c>
      <c r="J46">
        <v>12</v>
      </c>
      <c r="K46">
        <v>13.2</v>
      </c>
      <c r="L46">
        <v>10.1</v>
      </c>
      <c r="M46">
        <v>8.5</v>
      </c>
      <c r="N46">
        <v>15.1</v>
      </c>
    </row>
    <row r="47" spans="1:14" x14ac:dyDescent="0.4">
      <c r="A47">
        <v>2019</v>
      </c>
      <c r="B47">
        <v>11.1</v>
      </c>
      <c r="C47">
        <v>11.4</v>
      </c>
      <c r="D47">
        <v>16.100000000000001</v>
      </c>
      <c r="E47">
        <v>18.2</v>
      </c>
      <c r="F47">
        <v>21.3</v>
      </c>
      <c r="G47">
        <v>17.7</v>
      </c>
      <c r="H47">
        <v>14</v>
      </c>
      <c r="I47">
        <v>19.5</v>
      </c>
      <c r="J47">
        <v>16.600000000000001</v>
      </c>
      <c r="K47">
        <v>10.199999999999999</v>
      </c>
      <c r="L47">
        <v>11</v>
      </c>
      <c r="M47">
        <v>8.4</v>
      </c>
      <c r="N47">
        <v>14.6</v>
      </c>
    </row>
    <row r="48" spans="1:14" x14ac:dyDescent="0.4">
      <c r="A48">
        <v>2020</v>
      </c>
      <c r="B48">
        <v>9.4</v>
      </c>
      <c r="C48">
        <v>12.7</v>
      </c>
      <c r="D48">
        <v>15.3</v>
      </c>
      <c r="E48">
        <v>20.7</v>
      </c>
      <c r="F48">
        <v>19.7</v>
      </c>
      <c r="G48">
        <v>17.8</v>
      </c>
      <c r="H48">
        <v>11.8</v>
      </c>
      <c r="I48">
        <v>22.3</v>
      </c>
      <c r="J48">
        <v>14.3</v>
      </c>
      <c r="K48">
        <v>11.6</v>
      </c>
      <c r="L48">
        <v>11.1</v>
      </c>
      <c r="M48">
        <v>9.9</v>
      </c>
      <c r="N48">
        <v>14.7</v>
      </c>
    </row>
    <row r="49" spans="1:14" x14ac:dyDescent="0.4">
      <c r="A49">
        <v>2021</v>
      </c>
      <c r="B49">
        <v>10.4</v>
      </c>
      <c r="C49">
        <v>14.1</v>
      </c>
      <c r="D49">
        <v>14.5</v>
      </c>
      <c r="E49">
        <v>19.2</v>
      </c>
      <c r="F49">
        <v>17.8</v>
      </c>
      <c r="G49">
        <v>18.399999999999999</v>
      </c>
      <c r="H49">
        <v>17.899999999999999</v>
      </c>
      <c r="I49">
        <v>16.7</v>
      </c>
      <c r="J49">
        <v>14.3</v>
      </c>
      <c r="K49">
        <v>12.6</v>
      </c>
      <c r="L49">
        <v>11.6</v>
      </c>
      <c r="M49">
        <v>10.3</v>
      </c>
      <c r="N49">
        <v>14.8</v>
      </c>
    </row>
    <row r="50" spans="1:14" x14ac:dyDescent="0.4">
      <c r="A50">
        <v>2022</v>
      </c>
      <c r="B50">
        <v>10.8</v>
      </c>
      <c r="C50">
        <v>14.6</v>
      </c>
      <c r="D50">
        <v>15.5</v>
      </c>
      <c r="E50">
        <v>15.7</v>
      </c>
      <c r="F50">
        <v>19.100000000000001</v>
      </c>
      <c r="G50">
        <v>17.8</v>
      </c>
      <c r="H50">
        <v>17.600000000000001</v>
      </c>
      <c r="I50">
        <v>17.3</v>
      </c>
      <c r="J50">
        <v>14.6</v>
      </c>
      <c r="K50">
        <v>11.9</v>
      </c>
      <c r="L50">
        <v>10.3</v>
      </c>
      <c r="M50">
        <v>10.199999999999999</v>
      </c>
      <c r="N50">
        <v>14.6</v>
      </c>
    </row>
    <row r="51" spans="1:14" x14ac:dyDescent="0.4">
      <c r="A51" t="s">
        <v>32</v>
      </c>
      <c r="B51" s="1">
        <f>AVERAGE(B30:B50)</f>
        <v>10.53809523809524</v>
      </c>
      <c r="C51" s="1">
        <f t="shared" ref="C51:N51" si="0">AVERAGE(C30:C50)</f>
        <v>12.571428571428571</v>
      </c>
      <c r="D51" s="1">
        <f t="shared" si="0"/>
        <v>15.280952380952385</v>
      </c>
      <c r="E51" s="1">
        <f t="shared" si="0"/>
        <v>17.44285714285714</v>
      </c>
      <c r="F51" s="1">
        <f t="shared" si="0"/>
        <v>18.795238095238098</v>
      </c>
      <c r="G51" s="1">
        <f t="shared" si="0"/>
        <v>16.990476190476191</v>
      </c>
      <c r="H51" s="1">
        <f t="shared" si="0"/>
        <v>17.042857142857144</v>
      </c>
      <c r="I51" s="1">
        <f t="shared" si="0"/>
        <v>18.576190476190476</v>
      </c>
      <c r="J51" s="1">
        <f t="shared" si="0"/>
        <v>14.780952380952382</v>
      </c>
      <c r="K51" s="1">
        <f t="shared" si="0"/>
        <v>11.628571428571428</v>
      </c>
      <c r="L51" s="1">
        <f t="shared" si="0"/>
        <v>10.057142857142859</v>
      </c>
      <c r="M51" s="1">
        <f t="shared" si="0"/>
        <v>9.3523809523809547</v>
      </c>
      <c r="N51" s="1">
        <f t="shared" si="0"/>
        <v>14.414285714285716</v>
      </c>
    </row>
    <row r="52" spans="1:14" x14ac:dyDescent="0.4">
      <c r="A52" t="s">
        <v>33</v>
      </c>
      <c r="B52" s="1">
        <f>B51*0.278</f>
        <v>2.929590476190477</v>
      </c>
      <c r="C52" s="1">
        <f t="shared" ref="C52:N52" si="1">C51*0.278</f>
        <v>3.4948571428571431</v>
      </c>
      <c r="D52" s="1">
        <f t="shared" si="1"/>
        <v>4.2481047619047638</v>
      </c>
      <c r="E52" s="1">
        <f t="shared" si="1"/>
        <v>4.8491142857142853</v>
      </c>
      <c r="F52" s="1">
        <f t="shared" si="1"/>
        <v>5.2250761904761918</v>
      </c>
      <c r="G52" s="1">
        <f t="shared" si="1"/>
        <v>4.723352380952381</v>
      </c>
      <c r="H52" s="1">
        <f t="shared" si="1"/>
        <v>4.7379142857142869</v>
      </c>
      <c r="I52" s="1">
        <f t="shared" si="1"/>
        <v>5.1641809523809528</v>
      </c>
      <c r="J52" s="1">
        <f t="shared" si="1"/>
        <v>4.1091047619047627</v>
      </c>
      <c r="K52" s="1">
        <f t="shared" si="1"/>
        <v>3.2327428571428571</v>
      </c>
      <c r="L52" s="1">
        <f t="shared" si="1"/>
        <v>2.7958857142857148</v>
      </c>
      <c r="M52" s="1">
        <f t="shared" si="1"/>
        <v>2.5999619047619058</v>
      </c>
      <c r="N52" s="1">
        <f t="shared" si="1"/>
        <v>4.0071714285714295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086230-c642-4b4d-a348-08bf1ccbf9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2B644782C3814DB40A8DA8E2E735C1" ma:contentTypeVersion="6" ma:contentTypeDescription="新しいドキュメントを作成します。" ma:contentTypeScope="" ma:versionID="461e0bf9bdae7f99a46871aad725abbd">
  <xsd:schema xmlns:xsd="http://www.w3.org/2001/XMLSchema" xmlns:xs="http://www.w3.org/2001/XMLSchema" xmlns:p="http://schemas.microsoft.com/office/2006/metadata/properties" xmlns:ns3="fe086230-c642-4b4d-a348-08bf1ccbf9b9" xmlns:ns4="25c43502-6358-4d14-8a8b-f642799ab407" targetNamespace="http://schemas.microsoft.com/office/2006/metadata/properties" ma:root="true" ma:fieldsID="91bb3c9216730a05c5162037483a9bd4" ns3:_="" ns4:_="">
    <xsd:import namespace="fe086230-c642-4b4d-a348-08bf1ccbf9b9"/>
    <xsd:import namespace="25c43502-6358-4d14-8a8b-f642799ab4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86230-c642-4b4d-a348-08bf1ccbf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3502-6358-4d14-8a8b-f642799ab4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234C3E-5D4A-4C7C-86B1-F93135457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84535-DDD9-434B-993C-6A34C333583C}">
  <ds:schemaRefs>
    <ds:schemaRef ds:uri="http://purl.org/dc/terms/"/>
    <ds:schemaRef ds:uri="25c43502-6358-4d14-8a8b-f642799ab407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fe086230-c642-4b4d-a348-08bf1ccbf9b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6FA6AA-9D88-448A-9A40-CF8CB6F6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86230-c642-4b4d-a348-08bf1ccbf9b9"/>
    <ds:schemaRef ds:uri="25c43502-6358-4d14-8a8b-f642799ab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記入表</vt:lpstr>
      <vt:lpstr>記入例</vt:lpstr>
      <vt:lpstr>日射量</vt:lpstr>
      <vt:lpstr>記入表!Print_Area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円谷 白雲</dc:creator>
  <cp:lastModifiedBy>あさおか　きょうすけ</cp:lastModifiedBy>
  <cp:lastPrinted>2025-03-17T01:19:24Z</cp:lastPrinted>
  <dcterms:created xsi:type="dcterms:W3CDTF">2022-12-26T07:32:33Z</dcterms:created>
  <dcterms:modified xsi:type="dcterms:W3CDTF">2025-03-17T06:52:58Z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0x0101002F2B644782C3814DB40A8DA8E2E735C1</vt:lpwstr>
  </property>
</Properties>
</file>