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g"/>
  <Default Extension="jpeg" ContentType="image/jpeg"/>
  <Default Extension="png" ContentType="image/png"/>
  <Default Extension="bmp" ContentType="image/bmp"/>
  <Default Extension="gif" ContentType="image/gif"/>
  <Default Extension="emf" ContentType="image/x-emf"/>
  <Default Extension="wmf" ContentType="image/x-wmf"/>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bookViews>
    <workbookView tabRatio="818"/>
  </bookViews>
  <sheets>
    <sheet name="様式１" sheetId="1" r:id="rId2"/>
    <sheet name="様式１ 所得段階別" sheetId="2" r:id="rId3"/>
    <sheet name="様式１の２" sheetId="3" r:id="rId4"/>
    <sheet name="様式１の３" sheetId="4" r:id="rId5"/>
    <sheet name="様式１の４" sheetId="5" r:id="rId6"/>
    <sheet name="様式１の５ 総数" sheetId="6" r:id="rId7"/>
    <sheet name="様式１の５ ２割負担" sheetId="7" r:id="rId8"/>
    <sheet name="様式１の５ ３割負担" sheetId="8" r:id="rId9"/>
    <sheet name="様式１の６" sheetId="9" r:id="rId10"/>
    <sheet name="様式１の７ 居宅" sheetId="10" r:id="rId11"/>
    <sheet name="様式１の７（17）居宅介護" sheetId="11" r:id="rId12"/>
    <sheet name="様式１の７（18）地域密着型" sheetId="12" r:id="rId13"/>
    <sheet name="様式１の７（19）地域密着型（20）施設介護" sheetId="13" r:id="rId14"/>
    <sheet name="様式２（件数）" sheetId="14" r:id="rId15"/>
    <sheet name="様式２（単位数）" sheetId="15" r:id="rId16"/>
    <sheet name="様式２（費用額）" sheetId="16" r:id="rId17"/>
    <sheet name="様式２（給付費）" sheetId="17" r:id="rId18"/>
    <sheet name="様式２（件数）２割負担" sheetId="18" r:id="rId19"/>
    <sheet name="様式２（単位数）２割負担" sheetId="19" r:id="rId20"/>
    <sheet name="様式２（費用額）２割負担" sheetId="20" r:id="rId21"/>
    <sheet name="様式２（給付費）２割負担" sheetId="21" r:id="rId22"/>
    <sheet name="様式２（件数）３割負担" sheetId="22" r:id="rId23"/>
    <sheet name="様式２（単位数）３割負担" sheetId="23" r:id="rId24"/>
    <sheet name="様式２（費用額）３割負担" sheetId="24" r:id="rId25"/>
    <sheet name="様式２（給付費）３割負担" sheetId="25" r:id="rId26"/>
    <sheet name="様式２の２（件数）" sheetId="26" r:id="rId27"/>
    <sheet name="様式２の２（単位数）" sheetId="27" r:id="rId28"/>
    <sheet name="様式２の２（費用額）" sheetId="28" r:id="rId29"/>
    <sheet name="様式２の２（給付費）" sheetId="29" r:id="rId30"/>
    <sheet name="様式２の３（件数）" sheetId="30" r:id="rId31"/>
    <sheet name="様式２の３（単位数）" sheetId="31" r:id="rId32"/>
    <sheet name="様式２の３（費用額）" sheetId="32" r:id="rId33"/>
    <sheet name="様式２の３（給付費）" sheetId="33" r:id="rId34"/>
    <sheet name="様式２の４（件数）" sheetId="34" r:id="rId35"/>
    <sheet name="様式２の４（単位数）" sheetId="35" r:id="rId36"/>
    <sheet name="様式２の４（費用額）" sheetId="36" r:id="rId37"/>
    <sheet name="様式２の４（給付費）" sheetId="37" r:id="rId38"/>
    <sheet name="様式２の５" sheetId="38" r:id="rId39"/>
    <sheet name="様式２の６" sheetId="39" r:id="rId40"/>
    <sheet name="様式２の７(高額介護)" sheetId="40" r:id="rId41"/>
    <sheet name="様式２の７(高額医療合算)" sheetId="41" r:id="rId42"/>
    <sheet name="様式２の８" sheetId="42" r:id="rId43"/>
    <sheet name="様式３" sheetId="43" r:id="rId44"/>
    <sheet name="様式４" sheetId="44" r:id="rId45"/>
    <sheet name="様式４の２" sheetId="45" r:id="rId46"/>
    <sheet name="様式４の３" sheetId="46" r:id="rId47"/>
  </sheets>
  <definedNames>
    <definedName name="databind" localSheetId="0">様式１!$D$12,様式１!$E$12,様式１!$F$12,様式１!$G$12,様式１!$D$17,様式１!$D$18,様式１!$D$20,様式１!$D$21,様式１!$D$22,様式１!$E$22,様式１!$F$22,様式１!$G$17,様式１!$G$18,様式１!$G$19,様式１!$G$20,様式１!$G$21,様式１!$G$22,様式１!$D$27,様式１!$E$27,様式１!$F$27,様式１!$G$27,様式１!$H$27,様式１!$I$27,様式１!$D$29,様式１!$E$29,様式１!$F$29,様式１!$G$29,様式１!$H$29,様式１!$I$29</definedName>
    <definedName name="styleId" localSheetId="0">"H1100"</definedName>
    <definedName name="databind" localSheetId="1">'様式１ 所得段階別'!$O$13,'様式１ 所得段階別'!$T$13,'様式１ 所得段階別'!$O$16,'様式１ 所得段階別'!$T$16,'様式１ 所得段階別'!$O$19,'様式１ 所得段階別'!$T$19,'様式１ 所得段階別'!$O$22,'様式１ 所得段階別'!$T$22,'様式１ 所得段階別'!$O$25,'様式１ 所得段階別'!$T$25,'様式１ 所得段階別'!$O$28,'様式１ 所得段階別'!$O$29,'様式１ 所得段階別'!$O$30,'様式１ 所得段階別'!$O$31,'様式１ 所得段階別'!$T$28,'様式１ 所得段階別'!$T$29,'様式１ 所得段階別'!$T$30,'様式１ 所得段階別'!$T$31,'様式１ 所得段階別'!$O$34,'様式１ 所得段階別'!$O$35,'様式１ 所得段階別'!$O$36,'様式１ 所得段階別'!$O$37,'様式１ 所得段階別'!$T$34,'様式１ 所得段階別'!$T$35,'様式１ 所得段階別'!$T$36,'様式１ 所得段階別'!$T$37,'様式１ 所得段階別'!$O$40,'様式１ 所得段階別'!$O$41,'様式１ 所得段階別'!$O$42,'様式１ 所得段階別'!$O$43,'様式１ 所得段階別'!$T$40,'様式１ 所得段階別'!$T$41,'様式１ 所得段階別'!$T$42,'様式１ 所得段階別'!$T$43,'様式１ 所得段階別'!$O$46,'様式１ 所得段階別'!$O$47,'様式１ 所得段階別'!$O$48,'様式１ 所得段階別'!$O$49,'様式１ 所得段階別'!$O$50,'様式１ 所得段階別'!$O$51,'様式１ 所得段階別'!$O$52,'様式１ 所得段階別'!$O$53,'様式１ 所得段階別'!$O$54,'様式１ 所得段階別'!$T$46,'様式１ 所得段階別'!$T$47,'様式１ 所得段階別'!$T$48,'様式１ 所得段階別'!$T$49,'様式１ 所得段階別'!$T$50,'様式１ 所得段階別'!$T$51,'様式１ 所得段階別'!$T$52,'様式１ 所得段階別'!$T$53,'様式１ 所得段階別'!$T$54,'様式１ 所得段階別'!$C$57,'様式１ 所得段階別'!$T$57</definedName>
    <definedName name="styleId" localSheetId="1">"H1102"</definedName>
    <definedName name="styleId" localSheetId="2">"H1120"</definedName>
    <definedName name="databind" localSheetId="2">様式１の２!$D$12,様式１の２!$F$12,様式１の２!$H$12,様式１の２!$J$12,様式１の２!$L$12,様式１の２!$N$12,様式１の２!$P$12,様式１の２!$D$14,様式１の２!$D$15,様式１の２!$D$16,様式１の２!$D$17,様式１の２!$D$18,様式１の２!$D$19,様式１の２!$E$19,様式１の２!$E$18,様式１の２!$E$16,様式１の２!$E$17,様式１の２!$E$15,様式１の２!$E$14,様式１の２!$F$14,様式１の２!$F$15,様式１の２!$F$16,様式１の２!$F$17,様式１の２!$F$18,様式１の２!$F$19,様式１の２!$G$19,様式１の２!$G$18,様式１の２!$G$17,様式１の２!$G$16,様式１の２!$G$15,様式１の２!$G$14,様式１の２!$H$14,様式１の２!$H$15,様式１の２!$H$16,様式１の２!$H$17,様式１の２!$H$18,様式１の２!$H$19,様式１の２!$I$19,様式１の２!$I$18,様式１の２!$I$17,様式１の２!$I$16,様式１の２!$I$15,様式１の２!$I$14,様式１の２!$J$14,様式１の２!$J$15,様式１の２!$K$15,様式１の２!$K$14,様式１の２!$J$16,様式１の２!$K$16,様式１の２!$K$17,様式１の２!$J$17,様式１の２!$J$18,様式１の２!$J$19,様式１の２!$K$19,様式１の２!$K$18,様式１の２!$L$19,様式１の２!$L$18,様式１の２!$M$18,様式１の２!$M$19,様式１の２!$M$17,様式１の２!$M$16,様式１の２!$L$16,様式１の２!$L$17,様式１の２!$L$15,様式１の２!$M$15,様式１の２!$M$14,様式１の２!$L$14,様式１の２!$N$14,様式１の２!$O$14,様式１の２!$N$15,様式１の２!$O$15,様式１の２!$N$16,様式１の２!$O$16,様式１の２!$N$17,様式１の２!$O$17,様式１の２!$N$18,様式１の２!$O$18,様式１の２!$N$19,様式１の２!$O$19,様式１の２!$P$14,様式１の２!$Q$14,様式１の２!$Q$15,様式１の２!$P$15,様式１の２!$P$16,様式１の２!$Q$16,様式１の２!$Q$17,様式１の２!$P$17,様式１の２!$P$18,様式１の２!$Q$18,様式１の２!$Q$19,様式１の２!$P$19,様式１の２!$D$24,様式１の２!$D$25,様式１の２!$D$26,様式１の２!$D$27,様式１の２!$D$28,様式１の２!$D$33,様式１の２!$G$33,様式１の２!$G$34,様式１の２!$G$35,様式１の２!$G$36,様式１の２!$G$37,様式１の２!$D$35,様式１の２!$E$35,様式１の２!$D$36,様式１の２!$E$36,様式１の２!$D$37,様式１の２!$E$37,様式１の２!$D$38,様式１の２!$E$38,様式１の２!$D$39,様式１の２!$E$39,様式１の２!$D$40,様式１の２!$E$40</definedName>
    <definedName name="styleId" localSheetId="3">"H1130"</definedName>
    <definedName name="databind" localSheetId="3">様式１の３!$D$12,様式１の３!$F$12,様式１の３!$H$12,様式１の３!$J$12,様式１の３!$L$12,様式１の３!$N$12,様式１の３!$P$12,様式１の３!$D$14,様式１の３!$D$15,様式１の３!$D$16,様式１の３!$D$17,様式１の３!$D$18,様式１の３!$D$19,様式１の３!$E$19,様式１の３!$E$18,様式１の３!$E$16,様式１の３!$E$17,様式１の３!$E$15,様式１の３!$E$14,様式１の３!$F$14,様式１の３!$F$15,様式１の３!$F$16,様式１の３!$F$17,様式１の３!$F$18,様式１の３!$F$19,様式１の３!$G$19,様式１の３!$G$18,様式１の３!$G$17,様式１の３!$G$16,様式１の３!$G$15,様式１の３!$G$14,様式１の３!$H$14,様式１の３!$H$15,様式１の３!$H$16,様式１の３!$H$17,様式１の３!$H$18,様式１の３!$H$19,様式１の３!$I$19,様式１の３!$I$18,様式１の３!$I$17,様式１の３!$I$16,様式１の３!$I$15,様式１の３!$I$14,様式１の３!$J$14,様式１の３!$J$15,様式１の３!$K$15,様式１の３!$K$14,様式１の３!$J$16,様式１の３!$K$16,様式１の３!$K$17,様式１の３!$J$17,様式１の３!$J$18,様式１の３!$J$19,様式１の３!$K$19,様式１の３!$K$18,様式１の３!$L$19,様式１の３!$L$18,様式１の３!$M$18,様式１の３!$M$19,様式１の３!$M$17,様式１の３!$M$16,様式１の３!$L$16,様式１の３!$L$17,様式１の３!$L$15,様式１の３!$M$15,様式１の３!$M$14,様式１の３!$L$14,様式１の３!$N$14,様式１の３!$O$14,様式１の３!$N$15,様式１の３!$O$15,様式１の３!$N$16,様式１の３!$O$16,様式１の３!$N$17,様式１の３!$O$17,様式１の３!$N$18,様式１の３!$O$18,様式１の３!$N$19,様式１の３!$O$19,様式１の３!$P$14,様式１の３!$Q$14,様式１の３!$Q$15,様式１の３!$P$15,様式１の３!$P$16,様式１の３!$Q$16,様式１の３!$Q$17,様式１の３!$P$17,様式１の３!$P$18,様式１の３!$Q$18,様式１の３!$Q$19,様式１の３!$P$19,様式１の３!$D$24,様式１の３!$D$25,様式１の３!$D$26,様式１の３!$D$27,様式１の３!$D$28,様式１の３!$D$33,様式１の３!$G$33,様式１の３!$G$34,様式１の３!$G$35,様式１の３!$G$36,様式１の３!$G$37,様式１の３!$D$35,様式１の３!$E$35,様式１の３!$D$36,様式１の３!$E$36,様式１の３!$D$37,様式１の３!$E$37,様式１の３!$D$38,様式１の３!$E$38,様式１の３!$D$39,様式１の３!$E$39,様式１の３!$D$40,様式１の３!$E$40</definedName>
    <definedName name="styleId" localSheetId="4">"H1140"</definedName>
    <definedName name="databind" localSheetId="4">様式１の４!$D$13,様式１の４!$E$13,様式１の４!$F$13,様式１の４!$D$14,様式１の４!$E$14,様式１の４!$F$14,様式１の４!$D$15,様式１の４!$E$15,様式１の４!$F$15,様式１の４!$D$16,様式１の４!$E$16,様式１の４!$F$16,様式１の４!$D$17,様式１の４!$E$17,様式１の４!$F$17,様式１の４!$D$18,様式１の４!$E$18,様式１の４!$F$18,様式１の４!$D$19,様式１の４!$E$19,様式１の４!$F$19</definedName>
    <definedName name="styleId" localSheetId="5">"H1151"</definedName>
    <definedName name="databind" localSheetId="5">'様式１の５ 総数'!$E$11,'様式１の５ 総数'!$F$11,'様式１の５ 総数'!$G$11,'様式１の５ 総数'!$I$11,'様式１の５ 総数'!$J$11,'様式１の５ 総数'!$K$11,'様式１の５ 総数'!$L$11,'様式１の５ 総数'!$M$11,'様式１の５ 総数'!$N$11,'様式１の５ 総数'!$O$11,'様式１の５ 総数'!$E$12,'様式１の５ 総数'!$F$12,'様式１の５ 総数'!$G$12,'様式１の５ 総数'!$I$12,'様式１の５ 総数'!$J$12,'様式１の５ 総数'!$K$12,'様式１の５ 総数'!$L$12,'様式１の５ 総数'!$M$12,'様式１の５ 総数'!$N$12,'様式１の５ 総数'!$O$12,'様式１の５ 総数'!$E$13,'様式１の５ 総数'!$F$13,'様式１の５ 総数'!$G$13,'様式１の５ 総数'!$I$13,'様式１の５ 総数'!$J$13,'様式１の５ 総数'!$K$13,'様式１の５ 総数'!$L$13,'様式１の５ 総数'!$M$13,'様式１の５ 総数'!$N$13,'様式１の５ 総数'!$O$13,'様式１の５ 総数'!$E$14,'様式１の５ 総数'!$F$14,'様式１の５ 総数'!$G$14,'様式１の５ 総数'!$I$14,'様式１の５ 総数'!$J$14,'様式１の５ 総数'!$K$14,'様式１の５ 総数'!$L$14,'様式１の５ 総数'!$M$14,'様式１の５ 総数'!$N$14,'様式１の５ 総数'!$O$14,'様式１の５ 総数'!$E$15,'様式１の５ 総数'!$F$15,'様式１の５ 総数'!$G$15,'様式１の５ 総数'!$I$15,'様式１の５ 総数'!$J$15,'様式１の５ 総数'!$K$15,'様式１の５ 総数'!$L$15,'様式１の５ 総数'!$M$15,'様式１の５ 総数'!$N$15,'様式１の５ 総数'!$O$15,'様式１の５ 総数'!$E$16,'様式１の５ 総数'!$F$16,'様式１の５ 総数'!$G$16,'様式１の５ 総数'!$I$16,'様式１の５ 総数'!$J$16,'様式１の５ 総数'!$K$16,'様式１の５ 総数'!$L$16,'様式１の５ 総数'!$M$16,'様式１の５ 総数'!$N$16,'様式１の５ 総数'!$O$16,'様式１の５ 総数'!$E$17,'様式１の５ 総数'!$F$17,'様式１の５ 総数'!$G$17,'様式１の５ 総数'!$I$17,'様式１の５ 総数'!$J$17,'様式１の５ 総数'!$K$17,'様式１の５ 総数'!$L$17,'様式１の５ 総数'!$M$17,'様式１の５ 総数'!$N$17,'様式１の５ 総数'!$O$17,'様式１の５ 総数'!$E$18,'様式１の５ 総数'!$F$18,'様式１の５ 総数'!$G$18,'様式１の５ 総数'!$I$18,'様式１の５ 総数'!$J$18,'様式１の５ 総数'!$K$18,'様式１の５ 総数'!$L$18,'様式１の５ 総数'!$M$18,'様式１の５ 総数'!$N$18,'様式１の５ 総数'!$O$18,'様式１の５ 総数'!$E$19,'様式１の５ 総数'!$F$19,'様式１の５ 総数'!$G$19,'様式１の５ 総数'!$I$19,'様式１の５ 総数'!$J$19,'様式１の５ 総数'!$K$19,'様式１の５ 総数'!$L$19,'様式１の５ 総数'!$M$19,'様式１の５ 総数'!$N$19,'様式１の５ 総数'!$O$19,'様式１の５ 総数'!$E$21,'様式１の５ 総数'!$F$21,'様式１の５ 総数'!$G$21,'様式１の５ 総数'!$I$21,'様式１の５ 総数'!$J$21,'様式１の５ 総数'!$K$21,'様式１の５ 総数'!$L$21,'様式１の５ 総数'!$M$21,'様式１の５ 総数'!$N$21,'様式１の５ 総数'!$O$21,'様式１の５ 総数'!$E$22,'様式１の５ 総数'!$F$22,'様式１の５ 総数'!$G$22,'様式１の５ 総数'!$I$22,'様式１の５ 総数'!$J$22,'様式１の５ 総数'!$K$22,'様式１の５ 総数'!$L$22,'様式１の５ 総数'!$M$22,'様式１の５ 総数'!$N$22,'様式１の５ 総数'!$O$22,'様式１の５ 総数'!$E$23,'様式１の５ 総数'!$F$23,'様式１の５ 総数'!$G$23,'様式１の５ 総数'!$I$23,'様式１の５ 総数'!$J$23,'様式１の５ 総数'!$K$23,'様式１の５ 総数'!$L$23,'様式１の５ 総数'!$M$23,'様式１の５ 総数'!$N$23,'様式１の５ 総数'!$O$23,'様式１の５ 総数'!$E$24,'様式１の５ 総数'!$F$24,'様式１の５ 総数'!$G$24,'様式１の５ 総数'!$I$24,'様式１の５ 総数'!$J$24,'様式１の５ 総数'!$K$24,'様式１の５ 総数'!$L$24,'様式１の５ 総数'!$M$24,'様式１の５ 総数'!$N$24,'様式１の５ 総数'!$O$24,'様式１の５ 総数'!$E$25,'様式１の５ 総数'!$F$25,'様式１の５ 総数'!$G$25,'様式１の５ 総数'!$I$25,'様式１の５ 総数'!$J$25,'様式１の５ 総数'!$K$25,'様式１の５ 総数'!$L$25,'様式１の５ 総数'!$M$25,'様式１の５ 総数'!$N$25,'様式１の５ 総数'!$O$25,'様式１の５ 総数'!$E$26,'様式１の５ 総数'!$F$26,'様式１の５ 総数'!$G$26,'様式１の５ 総数'!$I$26,'様式１の５ 総数'!$J$26,'様式１の５ 総数'!$K$26,'様式１の５ 総数'!$L$26,'様式１の５ 総数'!$M$26,'様式１の５ 総数'!$N$26,'様式１の５ 総数'!$O$26,'様式１の５ 総数'!$E$27,'様式１の５ 総数'!$F$27,'様式１の５ 総数'!$G$27,'様式１の５ 総数'!$I$27,'様式１の５ 総数'!$J$27,'様式１の５ 総数'!$K$27,'様式１の５ 総数'!$L$27,'様式１の５ 総数'!$M$27,'様式１の５ 総数'!$N$27,'様式１の５ 総数'!$O$27,'様式１の５ 総数'!$E$28,'様式１の５ 総数'!$F$28,'様式１の５ 総数'!$G$28,'様式１の５ 総数'!$I$28,'様式１の５ 総数'!$J$28,'様式１の５ 総数'!$K$28,'様式１の５ 総数'!$L$28,'様式１の５ 総数'!$M$28,'様式１の５ 総数'!$N$28,'様式１の５ 総数'!$O$28,'様式１の５ 総数'!$E$29,'様式１の５ 総数'!$F$29,'様式１の５ 総数'!$G$29,'様式１の５ 総数'!$I$29,'様式１の５ 総数'!$J$29,'様式１の５ 総数'!$K$29,'様式１の５ 総数'!$L$29,'様式１の５ 総数'!$M$29,'様式１の５ 総数'!$N$29,'様式１の５ 総数'!$O$29,'様式１の５ 総数'!$E$31,'様式１の５ 総数'!$F$31,'様式１の５ 総数'!$G$31,'様式１の５ 総数'!$I$31,'様式１の５ 総数'!$J$31,'様式１の５ 総数'!$K$31,'様式１の５ 総数'!$L$31,'様式１の５ 総数'!$M$31,'様式１の５ 総数'!$N$31,'様式１の５ 総数'!$O$31,'様式１の５ 総数'!$E$32,'様式１の５ 総数'!$F$32,'様式１の５ 総数'!$G$32,'様式１の５ 総数'!$I$32,'様式１の５ 総数'!$J$32,'様式１の５ 総数'!$K$32,'様式１の５ 総数'!$L$32,'様式１の５ 総数'!$M$32,'様式１の５ 総数'!$N$32,'様式１の５ 総数'!$O$32,'様式１の５ 総数'!$E$33,'様式１の５ 総数'!$F$33,'様式１の５ 総数'!$G$33,'様式１の５ 総数'!$I$33,'様式１の５ 総数'!$J$33,'様式１の５ 総数'!$K$33,'様式１の５ 総数'!$L$33,'様式１の５ 総数'!$M$33,'様式１の５ 総数'!$N$33,'様式１の５ 総数'!$O$33,'様式１の５ 総数'!$E$34,'様式１の５ 総数'!$F$34,'様式１の５ 総数'!$G$34,'様式１の５ 総数'!$I$34,'様式１の５ 総数'!$J$34,'様式１の５ 総数'!$K$34,'様式１の５ 総数'!$L$34,'様式１の５ 総数'!$M$34,'様式１の５ 総数'!$N$34,'様式１の５ 総数'!$O$34,'様式１の５ 総数'!$E$35,'様式１の５ 総数'!$F$35,'様式１の５ 総数'!$G$35,'様式１の５ 総数'!$I$35,'様式１の５ 総数'!$J$35,'様式１の５ 総数'!$K$35,'様式１の５ 総数'!$L$35,'様式１の５ 総数'!$M$35,'様式１の５ 総数'!$N$35,'様式１の５ 総数'!$O$35,'様式１の５ 総数'!$E$36,'様式１の５ 総数'!$F$36,'様式１の５ 総数'!$G$36,'様式１の５ 総数'!$I$36,'様式１の５ 総数'!$J$36,'様式１の５ 総数'!$K$36,'様式１の５ 総数'!$L$36,'様式１の５ 総数'!$M$36,'様式１の５ 総数'!$N$36,'様式１の５ 総数'!$O$36,'様式１の５ 総数'!$E$37,'様式１の５ 総数'!$F$37,'様式１の５ 総数'!$G$37,'様式１の５ 総数'!$I$37,'様式１の５ 総数'!$J$37,'様式１の５ 総数'!$K$37,'様式１の５ 総数'!$L$37,'様式１の５ 総数'!$M$37,'様式１の５ 総数'!$N$37,'様式１の５ 総数'!$O$37,'様式１の５ 総数'!$E$38,'様式１の５ 総数'!$F$38,'様式１の５ 総数'!$G$38,'様式１の５ 総数'!$I$38,'様式１の５ 総数'!$J$38,'様式１の５ 総数'!$K$38,'様式１の５ 総数'!$L$38,'様式１の５ 総数'!$M$38,'様式１の５ 総数'!$N$38,'様式１の５ 総数'!$O$38,'様式１の５ 総数'!$E$39,'様式１の５ 総数'!$F$39,'様式１の５ 総数'!$G$39,'様式１の５ 総数'!$I$39,'様式１の５ 総数'!$J$39,'様式１の５ 総数'!$K$39,'様式１の５ 総数'!$L$39,'様式１の５ 総数'!$M$39,'様式１の５ 総数'!$N$39,'様式１の５ 総数'!$O$39</definedName>
    <definedName name="styleId" localSheetId="6">"H1152"</definedName>
    <definedName name="databind" localSheetId="6">'様式１の５ ２割負担'!$E$11,'様式１の５ ２割負担'!$F$11,'様式１の５ ２割負担'!$G$11,'様式１の５ ２割負担'!$I$11,'様式１の５ ２割負担'!$J$11,'様式１の５ ２割負担'!$K$11,'様式１の５ ２割負担'!$L$11,'様式１の５ ２割負担'!$M$11,'様式１の５ ２割負担'!$N$11,'様式１の５ ２割負担'!$O$11,'様式１の５ ２割負担'!$E$12,'様式１の５ ２割負担'!$F$12,'様式１の５ ２割負担'!$G$12,'様式１の５ ２割負担'!$I$12,'様式１の５ ２割負担'!$J$12,'様式１の５ ２割負担'!$K$12,'様式１の５ ２割負担'!$L$12,'様式１の５ ２割負担'!$M$12,'様式１の５ ２割負担'!$N$12,'様式１の５ ２割負担'!$O$12,'様式１の５ ２割負担'!$E$13,'様式１の５ ２割負担'!$F$13,'様式１の５ ２割負担'!$G$13,'様式１の５ ２割負担'!$I$13,'様式１の５ ２割負担'!$J$13,'様式１の５ ２割負担'!$K$13,'様式１の５ ２割負担'!$L$13,'様式１の５ ２割負担'!$M$13,'様式１の５ ２割負担'!$N$13,'様式１の５ ２割負担'!$O$13,'様式１の５ ２割負担'!$E$14,'様式１の５ ２割負担'!$F$14,'様式１の５ ２割負担'!$G$14,'様式１の５ ２割負担'!$I$14,'様式１の５ ２割負担'!$J$14,'様式１の５ ２割負担'!$K$14,'様式１の５ ２割負担'!$L$14,'様式１の５ ２割負担'!$M$14,'様式１の５ ２割負担'!$N$14,'様式１の５ ２割負担'!$O$14,'様式１の５ ２割負担'!$E$15,'様式１の５ ２割負担'!$F$15,'様式１の５ ２割負担'!$G$15,'様式１の５ ２割負担'!$I$15,'様式１の５ ２割負担'!$J$15,'様式１の５ ２割負担'!$K$15,'様式１の５ ２割負担'!$L$15,'様式１の５ ２割負担'!$M$15,'様式１の５ ２割負担'!$N$15,'様式１の５ ２割負担'!$O$15,'様式１の５ ２割負担'!$E$16,'様式１の５ ２割負担'!$F$16,'様式１の５ ２割負担'!$G$16,'様式１の５ ２割負担'!$I$16,'様式１の５ ２割負担'!$J$16,'様式１の５ ２割負担'!$K$16,'様式１の５ ２割負担'!$L$16,'様式１の５ ２割負担'!$M$16,'様式１の５ ２割負担'!$N$16,'様式１の５ ２割負担'!$O$16,'様式１の５ ２割負担'!$E$17,'様式１の５ ２割負担'!$F$17,'様式１の５ ２割負担'!$G$17,'様式１の５ ２割負担'!$I$17,'様式１の５ ２割負担'!$J$17,'様式１の５ ２割負担'!$K$17,'様式１の５ ２割負担'!$L$17,'様式１の５ ２割負担'!$M$17,'様式１の５ ２割負担'!$N$17,'様式１の５ ２割負担'!$O$17,'様式１の５ ２割負担'!$E$18,'様式１の５ ２割負担'!$F$18,'様式１の５ ２割負担'!$G$18,'様式１の５ ２割負担'!$I$18,'様式１の５ ２割負担'!$J$18,'様式１の５ ２割負担'!$K$18,'様式１の５ ２割負担'!$L$18,'様式１の５ ２割負担'!$M$18,'様式１の５ ２割負担'!$N$18,'様式１の５ ２割負担'!$O$18,'様式１の５ ２割負担'!$E$19,'様式１の５ ２割負担'!$F$19,'様式１の５ ２割負担'!$G$19,'様式１の５ ２割負担'!$I$19,'様式１の５ ２割負担'!$J$19,'様式１の５ ２割負担'!$K$19,'様式１の５ ２割負担'!$L$19,'様式１の５ ２割負担'!$M$19,'様式１の５ ２割負担'!$N$19,'様式１の５ ２割負担'!$O$19,'様式１の５ ２割負担'!$E$21,'様式１の５ ２割負担'!$F$21,'様式１の５ ２割負担'!$G$21,'様式１の５ ２割負担'!$I$21,'様式１の５ ２割負担'!$J$21,'様式１の５ ２割負担'!$K$21,'様式１の５ ２割負担'!$L$21,'様式１の５ ２割負担'!$M$21,'様式１の５ ２割負担'!$N$21,'様式１の５ ２割負担'!$O$21,'様式１の５ ２割負担'!$E$22,'様式１の５ ２割負担'!$F$22,'様式１の５ ２割負担'!$G$22,'様式１の５ ２割負担'!$I$22,'様式１の５ ２割負担'!$J$22,'様式１の５ ２割負担'!$K$22,'様式１の５ ２割負担'!$L$22,'様式１の５ ２割負担'!$M$22,'様式１の５ ２割負担'!$N$22,'様式１の５ ２割負担'!$O$22,'様式１の５ ２割負担'!$E$23,'様式１の５ ２割負担'!$F$23,'様式１の５ ２割負担'!$G$23,'様式１の５ ２割負担'!$I$23,'様式１の５ ２割負担'!$J$23,'様式１の５ ２割負担'!$K$23,'様式１の５ ２割負担'!$L$23,'様式１の５ ２割負担'!$M$23,'様式１の５ ２割負担'!$N$23,'様式１の５ ２割負担'!$O$23,'様式１の５ ２割負担'!$E$24,'様式１の５ ２割負担'!$F$24,'様式１の５ ２割負担'!$G$24,'様式１の５ ２割負担'!$I$24,'様式１の５ ２割負担'!$J$24,'様式１の５ ２割負担'!$K$24,'様式１の５ ２割負担'!$L$24,'様式１の５ ２割負担'!$M$24,'様式１の５ ２割負担'!$N$24,'様式１の５ ２割負担'!$O$24,'様式１の５ ２割負担'!$E$25,'様式１の５ ２割負担'!$F$25,'様式１の５ ２割負担'!$G$25,'様式１の５ ２割負担'!$I$25,'様式１の５ ２割負担'!$J$25,'様式１の５ ２割負担'!$K$25,'様式１の５ ２割負担'!$L$25,'様式１の５ ２割負担'!$M$25,'様式１の５ ２割負担'!$N$25,'様式１の５ ２割負担'!$O$25,'様式１の５ ２割負担'!$E$26,'様式１の５ ２割負担'!$F$26,'様式１の５ ２割負担'!$G$26,'様式１の５ ２割負担'!$I$26,'様式１の５ ２割負担'!$J$26,'様式１の５ ２割負担'!$K$26,'様式１の５ ２割負担'!$L$26,'様式１の５ ２割負担'!$M$26,'様式１の５ ２割負担'!$N$26,'様式１の５ ２割負担'!$O$26,'様式１の５ ２割負担'!$E$27,'様式１の５ ２割負担'!$F$27,'様式１の５ ２割負担'!$G$27,'様式１の５ ２割負担'!$I$27,'様式１の５ ２割負担'!$J$27,'様式１の５ ２割負担'!$K$27,'様式１の５ ２割負担'!$L$27,'様式１の５ ２割負担'!$M$27,'様式１の５ ２割負担'!$N$27,'様式１の５ ２割負担'!$O$27,'様式１の５ ２割負担'!$E$28,'様式１の５ ２割負担'!$F$28,'様式１の５ ２割負担'!$G$28,'様式１の５ ２割負担'!$I$28,'様式１の５ ２割負担'!$J$28,'様式１の５ ２割負担'!$K$28,'様式１の５ ２割負担'!$L$28,'様式１の５ ２割負担'!$M$28,'様式１の５ ２割負担'!$N$28,'様式１の５ ２割負担'!$O$28,'様式１の５ ２割負担'!$E$29,'様式１の５ ２割負担'!$F$29,'様式１の５ ２割負担'!$G$29,'様式１の５ ２割負担'!$I$29,'様式１の５ ２割負担'!$J$29,'様式１の５ ２割負担'!$K$29,'様式１の５ ２割負担'!$L$29,'様式１の５ ２割負担'!$M$29,'様式１の５ ２割負担'!$N$29,'様式１の５ ２割負担'!$O$29,'様式１の５ ２割負担'!$E$31,'様式１の５ ２割負担'!$F$31,'様式１の５ ２割負担'!$G$31,'様式１の５ ２割負担'!$I$31,'様式１の５ ２割負担'!$J$31,'様式１の５ ２割負担'!$K$31,'様式１の５ ２割負担'!$L$31,'様式１の５ ２割負担'!$M$31,'様式１の５ ２割負担'!$N$31,'様式１の５ ２割負担'!$O$31,'様式１の５ ２割負担'!$E$32,'様式１の５ ２割負担'!$F$32,'様式１の５ ２割負担'!$G$32,'様式１の５ ２割負担'!$I$32,'様式１の５ ２割負担'!$J$32,'様式１の５ ２割負担'!$K$32,'様式１の５ ２割負担'!$L$32,'様式１の５ ２割負担'!$M$32,'様式１の５ ２割負担'!$N$32,'様式１の５ ２割負担'!$O$32,'様式１の５ ２割負担'!$E$33,'様式１の５ ２割負担'!$F$33,'様式１の５ ２割負担'!$G$33,'様式１の５ ２割負担'!$I$33,'様式１の５ ２割負担'!$J$33,'様式１の５ ２割負担'!$K$33,'様式１の５ ２割負担'!$L$33,'様式１の５ ２割負担'!$M$33,'様式１の５ ２割負担'!$N$33,'様式１の５ ２割負担'!$O$33,'様式１の５ ２割負担'!$E$34,'様式１の５ ２割負担'!$F$34,'様式１の５ ２割負担'!$G$34,'様式１の５ ２割負担'!$I$34,'様式１の５ ２割負担'!$J$34,'様式１の５ ２割負担'!$K$34,'様式１の５ ２割負担'!$L$34,'様式１の５ ２割負担'!$M$34,'様式１の５ ２割負担'!$N$34,'様式１の５ ２割負担'!$O$34,'様式１の５ ２割負担'!$E$35,'様式１の５ ２割負担'!$F$35,'様式１の５ ２割負担'!$G$35,'様式１の５ ２割負担'!$I$35,'様式１の５ ２割負担'!$J$35,'様式１の５ ２割負担'!$K$35,'様式１の５ ２割負担'!$L$35,'様式１の５ ２割負担'!$M$35,'様式１の５ ２割負担'!$N$35,'様式１の５ ２割負担'!$O$35,'様式１の５ ２割負担'!$E$36,'様式１の５ ２割負担'!$F$36,'様式１の５ ２割負担'!$G$36,'様式１の５ ２割負担'!$I$36,'様式１の５ ２割負担'!$J$36,'様式１の５ ２割負担'!$K$36,'様式１の５ ２割負担'!$L$36,'様式１の５ ２割負担'!$M$36,'様式１の５ ２割負担'!$N$36,'様式１の５ ２割負担'!$O$36,'様式１の５ ２割負担'!$E$37,'様式１の５ ２割負担'!$F$37,'様式１の５ ２割負担'!$G$37,'様式１の５ ２割負担'!$I$37,'様式１の５ ２割負担'!$J$37,'様式１の５ ２割負担'!$K$37,'様式１の５ ２割負担'!$L$37,'様式１の５ ２割負担'!$M$37,'様式１の５ ２割負担'!$N$37,'様式１の５ ２割負担'!$O$37,'様式１の５ ２割負担'!$E$38,'様式１の５ ２割負担'!$F$38,'様式１の５ ２割負担'!$G$38,'様式１の５ ２割負担'!$I$38,'様式１の５ ２割負担'!$J$38,'様式１の５ ２割負担'!$K$38,'様式１の５ ２割負担'!$L$38,'様式１の５ ２割負担'!$M$38,'様式１の５ ２割負担'!$N$38,'様式１の５ ２割負担'!$O$38,'様式１の５ ２割負担'!$E$39,'様式１の５ ２割負担'!$F$39,'様式１の５ ２割負担'!$G$39,'様式１の５ ２割負担'!$I$39,'様式１の５ ２割負担'!$J$39,'様式１の５ ２割負担'!$K$39,'様式１の５ ２割負担'!$L$39,'様式１の５ ２割負担'!$M$39,'様式１の５ ２割負担'!$N$39,'様式１の５ ２割負担'!$O$39</definedName>
    <definedName name="styleId" localSheetId="7">"H1153"</definedName>
    <definedName name="databind" localSheetId="7">'様式１の５ ３割負担'!$E$11,'様式１の５ ３割負担'!$F$11,'様式１の５ ３割負担'!$G$11,'様式１の５ ３割負担'!$I$11,'様式１の５ ３割負担'!$J$11,'様式１の５ ３割負担'!$K$11,'様式１の５ ３割負担'!$L$11,'様式１の５ ３割負担'!$M$11,'様式１の５ ３割負担'!$N$11,'様式１の５ ３割負担'!$O$11,'様式１の５ ３割負担'!$E$12,'様式１の５ ３割負担'!$F$12,'様式１の５ ３割負担'!$G$12,'様式１の５ ３割負担'!$I$12,'様式１の５ ３割負担'!$J$12,'様式１の５ ３割負担'!$K$12,'様式１の５ ３割負担'!$L$12,'様式１の５ ３割負担'!$M$12,'様式１の５ ３割負担'!$N$12,'様式１の５ ３割負担'!$O$12,'様式１の５ ３割負担'!$E$13,'様式１の５ ３割負担'!$F$13,'様式１の５ ３割負担'!$G$13,'様式１の５ ３割負担'!$I$13,'様式１の５ ３割負担'!$J$13,'様式１の５ ３割負担'!$K$13,'様式１の５ ３割負担'!$L$13,'様式１の５ ３割負担'!$M$13,'様式１の５ ３割負担'!$N$13,'様式１の５ ３割負担'!$O$13,'様式１の５ ３割負担'!$E$14,'様式１の５ ３割負担'!$F$14,'様式１の５ ３割負担'!$G$14,'様式１の５ ３割負担'!$I$14,'様式１の５ ３割負担'!$J$14,'様式１の５ ３割負担'!$K$14,'様式１の５ ３割負担'!$L$14,'様式１の５ ３割負担'!$M$14,'様式１の５ ３割負担'!$N$14,'様式１の５ ３割負担'!$O$14,'様式１の５ ３割負担'!$E$15,'様式１の５ ３割負担'!$F$15,'様式１の５ ３割負担'!$G$15,'様式１の５ ３割負担'!$I$15,'様式１の５ ３割負担'!$J$15,'様式１の５ ３割負担'!$K$15,'様式１の５ ３割負担'!$L$15,'様式１の５ ３割負担'!$M$15,'様式１の５ ３割負担'!$N$15,'様式１の５ ３割負担'!$O$15,'様式１の５ ３割負担'!$E$16,'様式１の５ ３割負担'!$F$16,'様式１の５ ３割負担'!$G$16,'様式１の５ ３割負担'!$I$16,'様式１の５ ３割負担'!$J$16,'様式１の５ ３割負担'!$K$16,'様式１の５ ３割負担'!$L$16,'様式１の５ ３割負担'!$M$16,'様式１の５ ３割負担'!$N$16,'様式１の５ ３割負担'!$O$16,'様式１の５ ３割負担'!$E$17,'様式１の５ ３割負担'!$F$17,'様式１の５ ３割負担'!$G$17,'様式１の５ ３割負担'!$I$17,'様式１の５ ３割負担'!$J$17,'様式１の５ ３割負担'!$K$17,'様式１の５ ３割負担'!$L$17,'様式１の５ ３割負担'!$M$17,'様式１の５ ３割負担'!$N$17,'様式１の５ ３割負担'!$O$17,'様式１の５ ３割負担'!$E$18,'様式１の５ ３割負担'!$F$18,'様式１の５ ３割負担'!$G$18,'様式１の５ ３割負担'!$I$18,'様式１の５ ３割負担'!$J$18,'様式１の５ ３割負担'!$K$18,'様式１の５ ３割負担'!$L$18,'様式１の５ ３割負担'!$M$18,'様式１の５ ３割負担'!$N$18,'様式１の５ ３割負担'!$O$18,'様式１の５ ３割負担'!$E$19,'様式１の５ ３割負担'!$F$19,'様式１の５ ３割負担'!$G$19,'様式１の５ ３割負担'!$I$19,'様式１の５ ３割負担'!$J$19,'様式１の５ ３割負担'!$K$19,'様式１の５ ３割負担'!$L$19,'様式１の５ ３割負担'!$M$19,'様式１の５ ３割負担'!$N$19,'様式１の５ ３割負担'!$O$19,'様式１の５ ３割負担'!$E$21,'様式１の５ ３割負担'!$F$21,'様式１の５ ３割負担'!$G$21,'様式１の５ ３割負担'!$I$21,'様式１の５ ３割負担'!$J$21,'様式１の５ ３割負担'!$K$21,'様式１の５ ３割負担'!$L$21,'様式１の５ ３割負担'!$M$21,'様式１の５ ３割負担'!$N$21,'様式１の５ ３割負担'!$O$21,'様式１の５ ３割負担'!$E$22,'様式１の５ ３割負担'!$F$22,'様式１の５ ３割負担'!$G$22,'様式１の５ ３割負担'!$I$22,'様式１の５ ３割負担'!$J$22,'様式１の５ ３割負担'!$K$22,'様式１の５ ３割負担'!$L$22,'様式１の５ ３割負担'!$M$22,'様式１の５ ３割負担'!$N$22,'様式１の５ ３割負担'!$O$22,'様式１の５ ３割負担'!$E$23,'様式１の５ ３割負担'!$F$23,'様式１の５ ３割負担'!$G$23,'様式１の５ ３割負担'!$I$23,'様式１の５ ３割負担'!$J$23,'様式１の５ ３割負担'!$K$23,'様式１の５ ３割負担'!$L$23,'様式１の５ ３割負担'!$M$23,'様式１の５ ３割負担'!$N$23,'様式１の５ ３割負担'!$O$23,'様式１の５ ３割負担'!$E$24,'様式１の５ ３割負担'!$F$24,'様式１の５ ３割負担'!$G$24,'様式１の５ ３割負担'!$I$24,'様式１の５ ３割負担'!$J$24,'様式１の５ ３割負担'!$K$24,'様式１の５ ３割負担'!$L$24,'様式１の５ ３割負担'!$M$24,'様式１の５ ３割負担'!$N$24,'様式１の５ ３割負担'!$O$24,'様式１の５ ３割負担'!$E$25,'様式１の５ ３割負担'!$F$25,'様式１の５ ３割負担'!$G$25,'様式１の５ ３割負担'!$I$25,'様式１の５ ３割負担'!$J$25,'様式１の５ ３割負担'!$K$25,'様式１の５ ３割負担'!$L$25,'様式１の５ ３割負担'!$M$25,'様式１の５ ３割負担'!$N$25,'様式１の５ ３割負担'!$O$25,'様式１の５ ３割負担'!$E$26,'様式１の５ ３割負担'!$F$26,'様式１の５ ３割負担'!$G$26,'様式１の５ ３割負担'!$I$26,'様式１の５ ３割負担'!$J$26,'様式１の５ ３割負担'!$K$26,'様式１の５ ３割負担'!$L$26,'様式１の５ ３割負担'!$M$26,'様式１の５ ３割負担'!$N$26,'様式１の５ ３割負担'!$O$26,'様式１の５ ３割負担'!$E$27,'様式１の５ ３割負担'!$F$27,'様式１の５ ３割負担'!$G$27,'様式１の５ ３割負担'!$I$27,'様式１の５ ３割負担'!$J$27,'様式１の５ ３割負担'!$K$27,'様式１の５ ３割負担'!$L$27,'様式１の５ ３割負担'!$M$27,'様式１の５ ３割負担'!$N$27,'様式１の５ ３割負担'!$O$27,'様式１の５ ３割負担'!$E$28,'様式１の５ ３割負担'!$F$28,'様式１の５ ３割負担'!$G$28,'様式１の５ ３割負担'!$I$28,'様式１の５ ３割負担'!$J$28,'様式１の５ ３割負担'!$K$28,'様式１の５ ３割負担'!$L$28,'様式１の５ ３割負担'!$M$28,'様式１の５ ３割負担'!$N$28,'様式１の５ ３割負担'!$O$28,'様式１の５ ３割負担'!$E$29,'様式１の５ ３割負担'!$F$29,'様式１の５ ３割負担'!$G$29,'様式１の５ ３割負担'!$I$29,'様式１の５ ３割負担'!$J$29,'様式１の５ ３割負担'!$K$29,'様式１の５ ３割負担'!$L$29,'様式１の５ ３割負担'!$M$29,'様式１の５ ３割負担'!$N$29,'様式１の５ ３割負担'!$O$29,'様式１の５ ３割負担'!$E$31,'様式１の５ ３割負担'!$F$31,'様式１の５ ３割負担'!$G$31,'様式１の５ ３割負担'!$I$31,'様式１の５ ３割負担'!$J$31,'様式１の５ ３割負担'!$K$31,'様式１の５ ３割負担'!$L$31,'様式１の５ ３割負担'!$M$31,'様式１の５ ３割負担'!$N$31,'様式１の５ ３割負担'!$O$31,'様式１の５ ３割負担'!$E$32,'様式１の５ ３割負担'!$F$32,'様式１の５ ３割負担'!$G$32,'様式１の５ ３割負担'!$I$32,'様式１の５ ３割負担'!$J$32,'様式１の５ ３割負担'!$K$32,'様式１の５ ３割負担'!$L$32,'様式１の５ ３割負担'!$M$32,'様式１の５ ３割負担'!$N$32,'様式１の５ ３割負担'!$O$32,'様式１の５ ３割負担'!$E$33,'様式１の５ ３割負担'!$F$33,'様式１の５ ３割負担'!$G$33,'様式１の５ ３割負担'!$I$33,'様式１の５ ３割負担'!$J$33,'様式１の５ ３割負担'!$K$33,'様式１の５ ３割負担'!$L$33,'様式１の５ ３割負担'!$M$33,'様式１の５ ３割負担'!$N$33,'様式１の５ ３割負担'!$O$33,'様式１の５ ３割負担'!$E$34,'様式１の５ ３割負担'!$F$34,'様式１の５ ３割負担'!$G$34,'様式１の５ ３割負担'!$I$34,'様式１の５ ３割負担'!$J$34,'様式１の５ ３割負担'!$K$34,'様式１の５ ３割負担'!$L$34,'様式１の５ ３割負担'!$M$34,'様式１の５ ３割負担'!$N$34,'様式１の５ ３割負担'!$O$34,'様式１の５ ３割負担'!$E$35,'様式１の５ ３割負担'!$F$35,'様式１の５ ３割負担'!$G$35,'様式１の５ ３割負担'!$I$35,'様式１の５ ３割負担'!$J$35,'様式１の５ ３割負担'!$K$35,'様式１の５ ３割負担'!$L$35,'様式１の５ ３割負担'!$M$35,'様式１の５ ３割負担'!$N$35,'様式１の５ ３割負担'!$O$35,'様式１の５ ３割負担'!$E$36,'様式１の５ ３割負担'!$F$36,'様式１の５ ３割負担'!$G$36,'様式１の５ ３割負担'!$I$36,'様式１の５ ３割負担'!$J$36,'様式１の５ ３割負担'!$K$36,'様式１の５ ３割負担'!$L$36,'様式１の５ ３割負担'!$M$36,'様式１の５ ３割負担'!$N$36,'様式１の５ ３割負担'!$O$36,'様式１の５ ３割負担'!$E$37,'様式１の５ ３割負担'!$F$37,'様式１の５ ３割負担'!$G$37,'様式１の５ ３割負担'!$I$37,'様式１の５ ３割負担'!$J$37,'様式１の５ ３割負担'!$K$37,'様式１の５ ３割負担'!$L$37,'様式１の５ ３割負担'!$M$37,'様式１の５ ３割負担'!$N$37,'様式１の５ ３割負担'!$O$37,'様式１の５ ３割負担'!$E$38,'様式１の５ ３割負担'!$F$38,'様式１の５ ３割負担'!$G$38,'様式１の５ ３割負担'!$I$38,'様式１の５ ３割負担'!$J$38,'様式１の５ ３割負担'!$K$38,'様式１の５ ３割負担'!$L$38,'様式１の５ ３割負担'!$M$38,'様式１の５ ３割負担'!$N$38,'様式１の５ ３割負担'!$O$38,'様式１の５ ３割負担'!$E$39,'様式１の５ ３割負担'!$F$39,'様式１の５ ３割負担'!$G$39,'様式１の５ ３割負担'!$I$39,'様式１の５ ３割負担'!$J$39,'様式１の５ ３割負担'!$K$39,'様式１の５ ３割負担'!$L$39,'様式１の５ ３割負担'!$M$39,'様式１の５ ３割負担'!$N$39,'様式１の５ ３割負担'!$O$39</definedName>
    <definedName name="styleId" localSheetId="8">"H1161"</definedName>
    <definedName name="databind" localSheetId="8">様式１の６!$D$11,様式１の６!$E$11,様式１の６!$F$11,様式１の６!$H$11,様式１の６!$I$11,様式１の６!$J$11,様式１の６!$K$11,様式１の６!$L$11,様式１の６!$M$11,様式１の６!$N$11,様式１の６!$D$12,様式１の６!$E$12,様式１の６!$F$12,様式１の６!$H$12,様式１の６!$I$12,様式１の６!$J$12,様式１の６!$K$12,様式１の６!$L$12,様式１の６!$M$12,様式１の６!$N$12,様式１の６!$D$13,様式１の６!$E$13,様式１の６!$F$13,様式１の６!$H$13,様式１の６!$I$13,様式１の６!$J$13,様式１の６!$K$13,様式１の６!$L$13,様式１の６!$M$13,様式１の６!$N$13,様式１の６!$D$18,様式１の６!$E$18,様式１の６!$F$18,様式１の６!$H$18,様式１の６!$I$18,様式１の６!$J$18,様式１の６!$K$18,様式１の６!$L$18,様式１の６!$M$18,様式１の６!$N$18,様式１の６!$D$19,様式１の６!$E$19,様式１の６!$F$19,様式１の６!$H$19,様式１の６!$I$19,様式１の６!$J$19,様式１の６!$K$19,様式１の６!$L$19,様式１の６!$M$19,様式１の６!$N$19,様式１の６!$D$20,様式１の６!$E$20,様式１の６!$F$20,様式１の６!$H$20,様式１の６!$I$20,様式１の６!$J$20,様式１の６!$K$20,様式１の６!$L$20,様式１の６!$M$20,様式１の６!$N$20,様式１の６!$D$25,様式１の６!$E$25,様式１の６!$F$25,様式１の６!$G$25,様式１の６!$H$25,様式１の６!$I$25,様式１の６!$J$25,様式１の６!$K$25,様式１の６!$L$25,様式１の６!$M$25,様式１の６!$D$26,様式１の６!$E$26,様式１の６!$F$26,様式１の６!$G$26,様式１の６!$H$26,様式１の６!$I$26,様式１の６!$J$26,様式１の６!$K$26,様式１の６!$L$26,様式１の６!$M$26,様式１の６!$D$27,様式１の６!$E$27,様式１の６!$F$27,様式１の６!$G$27,様式１の６!$H$27,様式１の６!$I$27,様式１の６!$J$27,様式１の６!$K$27,様式１の６!$L$27,様式１の６!$M$27,様式１の６!$D$28,様式１の６!$E$28,様式１の６!$F$28,様式１の６!$G$28,様式１の６!$H$28,様式１の６!$I$28,様式１の６!$J$28,様式１の６!$K$28,様式１の６!$L$28,様式１の６!$M$28,様式１の６!$D$29,様式１の６!$E$29,様式１の６!$F$29,様式１の６!$G$29,様式１の６!$H$29,様式１の６!$I$29,様式１の６!$J$29,様式１の６!$K$29,様式１の６!$L$29,様式１の６!$M$29,様式１の６!$D$30,様式１の６!$E$30,様式１の６!$F$30,様式１の６!$G$30,様式１の６!$H$30,様式１の６!$I$30,様式１の６!$J$30,様式１の６!$K$30,様式１の６!$L$30,様式１の６!$M$30,様式１の６!$D$31,様式１の６!$E$31,様式１の６!$F$31,様式１の６!$G$31,様式１の６!$H$31,様式１の６!$I$31,様式１の６!$J$31,様式１の６!$K$31,様式１の６!$L$31,様式１の６!$M$31,様式１の６!$D$32,様式１の６!$E$32,様式１の６!$F$32,様式１の６!$G$32,様式１の６!$H$32,様式１の６!$I$32,様式１の６!$J$32,様式１の６!$K$32,様式１の６!$L$32,様式１の６!$M$32,様式１の６!$D$33,様式１の６!$E$33,様式１の６!$F$33,様式１の６!$G$33,様式１の６!$H$33,様式１の６!$I$33,様式１の６!$J$33,様式１の６!$K$33,様式１の６!$L$33,様式１の６!$M$33,様式１の６!$D$34,様式１の６!$E$34,様式１の６!$F$34,様式１の６!$G$34,様式１の６!$H$34,様式１の６!$I$34,様式１の６!$J$34,様式１の６!$K$34,様式１の６!$L$34,様式１の６!$M$34,様式１の６!$D$35,様式１の６!$E$35,様式１の６!$F$35,様式１の６!$G$35,様式１の６!$H$35,様式１の６!$I$35,様式１の６!$J$35,様式１の６!$K$35,様式１の６!$L$35,様式１の６!$M$35,様式１の６!$D$36,様式１の６!$E$36,様式１の６!$F$36,様式１の６!$G$36,様式１の６!$H$36,様式１の６!$I$36,様式１の６!$J$36,様式１の６!$K$36,様式１の６!$L$36,様式１の６!$M$36,様式１の６!$D$37,様式１の６!$E$37,様式１の６!$F$37,様式１の６!$G$37,様式１の６!$H$37,様式１の６!$I$37,様式１の６!$J$37,様式１の６!$K$37,様式１の６!$L$37,様式１の６!$M$37</definedName>
    <definedName name="styleId" localSheetId="9">"H1177"</definedName>
    <definedName name="databind" localSheetId="9">'様式１の７ 居宅'!$D$12,'様式１の７ 居宅'!$E$12,'様式１の７ 居宅'!$F$12,'様式１の７ 居宅'!$H$12,'様式１の７ 居宅'!$I$12,'様式１の７ 居宅'!$J$12,'様式１の７ 居宅'!$K$12,'様式１の７ 居宅'!$L$12,'様式１の７ 居宅'!$M$12,'様式１の７ 居宅'!$D$13,'様式１の７ 居宅'!$E$13,'様式１の７ 居宅'!$F$13,'様式１の７ 居宅'!$H$13,'様式１の７ 居宅'!$I$13,'様式１の７ 居宅'!$J$13,'様式１の７ 居宅'!$K$13,'様式１の７ 居宅'!$L$13,'様式１の７ 居宅'!$M$13,'様式１の７ 居宅'!$N$13,'様式１の７ 居宅'!$N$12,'様式１の７ 居宅'!$D$14,'様式１の７ 居宅'!$E$14,'様式１の７ 居宅'!$F$14,'様式１の７ 居宅'!$H$14,'様式１の７ 居宅'!$I$14,'様式１の７ 居宅'!$J$14,'様式１の７ 居宅'!$K$14,'様式１の７ 居宅'!$L$14,'様式１の７ 居宅'!$M$14,'様式１の７ 居宅'!$N$14,'様式１の７ 居宅'!$D$15,'様式１の７ 居宅'!$E$15,'様式１の７ 居宅'!$F$15,'様式１の７ 居宅'!$H$15,'様式１の７ 居宅'!$I$15,'様式１の７ 居宅'!$J$15,'様式１の７ 居宅'!$K$15,'様式１の７ 居宅'!$L$15,'様式１の７ 居宅'!$M$15,'様式１の７ 居宅'!$N$15,'様式１の７ 居宅'!$D$16,'様式１の７ 居宅'!$E$16,'様式１の７ 居宅'!$F$16,'様式１の７ 居宅'!$H$16,'様式１の７ 居宅'!$I$16,'様式１の７ 居宅'!$J$16,'様式１の７ 居宅'!$K$16,'様式１の７ 居宅'!$L$16,'様式１の７ 居宅'!$M$16,'様式１の７ 居宅'!$N$16,'様式１の７ 居宅'!$D$17,'様式１の７ 居宅'!$E$17,'様式１の７ 居宅'!$F$17,'様式１の７ 居宅'!$H$17,'様式１の７ 居宅'!$I$17,'様式１の７ 居宅'!$J$17,'様式１の７ 居宅'!$K$17,'様式１の７ 居宅'!$L$17,'様式１の７ 居宅'!$M$17,'様式１の７ 居宅'!$N$17,'様式１の７ 居宅'!$D$18,'様式１の７ 居宅'!$E$18,'様式１の７ 居宅'!$F$18,'様式１の７ 居宅'!$H$18,'様式１の７ 居宅'!$I$18,'様式１の７ 居宅'!$J$18,'様式１の７ 居宅'!$K$18,'様式１の７ 居宅'!$L$18,'様式１の７ 居宅'!$M$18,'様式１の７ 居宅'!$N$18,'様式１の７ 居宅'!$D$19,'様式１の７ 居宅'!$E$19,'様式１の７ 居宅'!$F$19,'様式１の７ 居宅'!$H$19,'様式１の７ 居宅'!$I$19,'様式１の７ 居宅'!$J$19,'様式１の７ 居宅'!$K$19,'様式１の７ 居宅'!$L$19,'様式１の７ 居宅'!$M$19,'様式１の７ 居宅'!$N$19,'様式１の７ 居宅'!$D$20,'様式１の７ 居宅'!$E$20,'様式１の７ 居宅'!$F$20,'様式１の７ 居宅'!$H$20,'様式１の７ 居宅'!$I$20,'様式１の７ 居宅'!$J$20,'様式１の７ 居宅'!$K$20,'様式１の７ 居宅'!$L$20,'様式１の７ 居宅'!$M$20,'様式１の７ 居宅'!$N$20,'様式１の７ 居宅'!$D$21,'様式１の７ 居宅'!$E$21,'様式１の７ 居宅'!$F$21,'様式１の７ 居宅'!$H$21,'様式１の７ 居宅'!$I$21,'様式１の７ 居宅'!$J$21,'様式１の７ 居宅'!$K$21,'様式１の７ 居宅'!$L$21,'様式１の７ 居宅'!$M$21,'様式１の７ 居宅'!$N$21,'様式１の７ 居宅'!$D$22,'様式１の７ 居宅'!$E$22,'様式１の７ 居宅'!$F$22,'様式１の７ 居宅'!$H$22,'様式１の７ 居宅'!$I$22,'様式１の７ 居宅'!$J$22,'様式１の７ 居宅'!$K$22,'様式１の７ 居宅'!$L$22,'様式１の７ 居宅'!$M$22,'様式１の７ 居宅'!$N$22,'様式１の７ 居宅'!$D$23,'様式１の７ 居宅'!$E$23,'様式１の７ 居宅'!$F$23,'様式１の７ 居宅'!$H$23,'様式１の７ 居宅'!$I$23,'様式１の７ 居宅'!$J$23,'様式１の７ 居宅'!$K$23,'様式１の７ 居宅'!$L$23,'様式１の７ 居宅'!$M$23,'様式１の７ 居宅'!$N$23,'様式１の７ 居宅'!$D$24,'様式１の７ 居宅'!$E$24,'様式１の７ 居宅'!$F$24,'様式１の７ 居宅'!$H$24,'様式１の７ 居宅'!$I$24,'様式１の７ 居宅'!$J$24,'様式１の７ 居宅'!$K$24,'様式１の７ 居宅'!$L$24,'様式１の７ 居宅'!$M$24,'様式１の７ 居宅'!$N$24,'様式１の７ 居宅'!$D$25,'様式１の７ 居宅'!$E$25,'様式１の７ 居宅'!$F$25,'様式１の７ 居宅'!$H$25,'様式１の７ 居宅'!$I$25,'様式１の７ 居宅'!$J$25,'様式１の７ 居宅'!$K$25,'様式１の７ 居宅'!$L$25,'様式１の７ 居宅'!$M$25,'様式１の７ 居宅'!$N$25,'様式１の７ 居宅'!$D$30,'様式１の７ 居宅'!$E$30,'様式１の７ 居宅'!$F$30,'様式１の７ 居宅'!$H$30,'様式１の７ 居宅'!$I$30,'様式１の７ 居宅'!$J$30,'様式１の７ 居宅'!$K$30,'様式１の７ 居宅'!$L$30,'様式１の７ 居宅'!$M$30,'様式１の７ 居宅'!$N$30,'様式１の７ 居宅'!$D$31,'様式１の７ 居宅'!$E$31,'様式１の７ 居宅'!$F$31,'様式１の７ 居宅'!$H$31,'様式１の７ 居宅'!$I$31,'様式１の７ 居宅'!$J$31,'様式１の７ 居宅'!$K$31,'様式１の７ 居宅'!$L$31,'様式１の７ 居宅'!$M$31,'様式１の７ 居宅'!$N$31,'様式１の７ 居宅'!$D$32,'様式１の７ 居宅'!$E$32,'様式１の７ 居宅'!$F$32,'様式１の７ 居宅'!$H$32,'様式１の７ 居宅'!$I$32,'様式１の７ 居宅'!$J$32,'様式１の７ 居宅'!$K$32,'様式１の７ 居宅'!$L$32,'様式１の７ 居宅'!$M$32,'様式１の７ 居宅'!$N$32,'様式１の７ 居宅'!$D$33,'様式１の７ 居宅'!$E$33,'様式１の７ 居宅'!$F$33,'様式１の７ 居宅'!$H$33,'様式１の７ 居宅'!$I$33,'様式１の７ 居宅'!$J$33,'様式１の７ 居宅'!$K$33,'様式１の７ 居宅'!$L$33,'様式１の７ 居宅'!$M$33,'様式１の７ 居宅'!$N$33,'様式１の７ 居宅'!$D$34,'様式１の７ 居宅'!$E$34,'様式１の７ 居宅'!$F$34,'様式１の７ 居宅'!$H$34,'様式１の７ 居宅'!$I$34,'様式１の７ 居宅'!$J$34,'様式１の７ 居宅'!$K$34,'様式１の７ 居宅'!$L$34,'様式１の７ 居宅'!$M$34,'様式１の７ 居宅'!$N$34,'様式１の７ 居宅'!$D$35,'様式１の７ 居宅'!$E$35,'様式１の７ 居宅'!$F$35,'様式１の７ 居宅'!$H$35,'様式１の７ 居宅'!$I$35,'様式１の７ 居宅'!$J$35,'様式１の７ 居宅'!$K$35,'様式１の７ 居宅'!$L$35,'様式１の７ 居宅'!$M$35,'様式１の７ 居宅'!$N$35,'様式１の７ 居宅'!$D$36,'様式１の７ 居宅'!$E$36,'様式１の７ 居宅'!$F$36,'様式１の７ 居宅'!$H$36,'様式１の７ 居宅'!$I$36,'様式１の７ 居宅'!$J$36,'様式１の７ 居宅'!$K$36,'様式１の７ 居宅'!$L$36,'様式１の７ 居宅'!$M$36,'様式１の７ 居宅'!$N$36,'様式１の７ 居宅'!$D$37,'様式１の７ 居宅'!$E$37,'様式１の７ 居宅'!$F$37,'様式１の７ 居宅'!$H$37,'様式１の７ 居宅'!$I$37,'様式１の７ 居宅'!$J$37,'様式１の７ 居宅'!$K$37,'様式１の７ 居宅'!$L$37,'様式１の７ 居宅'!$M$37,'様式１の７ 居宅'!$N$37,'様式１の７ 居宅'!$D$38,'様式１の７ 居宅'!$E$38,'様式１の７ 居宅'!$F$38,'様式１の７ 居宅'!$H$38,'様式１の７ 居宅'!$I$38,'様式１の７ 居宅'!$J$38,'様式１の７ 居宅'!$K$38,'様式１の７ 居宅'!$L$38,'様式１の７ 居宅'!$M$38,'様式１の７ 居宅'!$N$38,'様式１の７ 居宅'!$D$39,'様式１の７ 居宅'!$E$39,'様式１の７ 居宅'!$F$39,'様式１の７ 居宅'!$H$39,'様式１の７ 居宅'!$I$39,'様式１の７ 居宅'!$J$39,'様式１の７ 居宅'!$K$39,'様式１の７ 居宅'!$L$39,'様式１の７ 居宅'!$M$39,'様式１の７ 居宅'!$N$39,'様式１の７ 居宅'!$D$40,'様式１の７ 居宅'!$E$40,'様式１の７ 居宅'!$F$40,'様式１の７ 居宅'!$H$40,'様式１の７ 居宅'!$I$40,'様式１の７ 居宅'!$J$40,'様式１の７ 居宅'!$K$40,'様式１の７ 居宅'!$L$40,'様式１の７ 居宅'!$M$40,'様式１の７ 居宅'!$N$40,'様式１の７ 居宅'!$D$41,'様式１の７ 居宅'!$E$41,'様式１の７ 居宅'!$F$41,'様式１の７ 居宅'!$H$41,'様式１の７ 居宅'!$I$41,'様式１の７ 居宅'!$J$41,'様式１の７ 居宅'!$K$41,'様式１の７ 居宅'!$L$41,'様式１の７ 居宅'!$M$41,'様式１の７ 居宅'!$N$41,'様式１の７ 居宅'!$D$42,'様式１の７ 居宅'!$E$42,'様式１の７ 居宅'!$F$42,'様式１の７ 居宅'!$H$42,'様式１の７ 居宅'!$I$42,'様式１の７ 居宅'!$J$42,'様式１の７ 居宅'!$K$42,'様式１の７ 居宅'!$L$42,'様式１の７ 居宅'!$M$42,'様式１の７ 居宅'!$N$42,'様式１の７ 居宅'!$N$43,'様式１の７ 居宅'!$M$43,'様式１の７ 居宅'!$L$43,'様式１の７ 居宅'!$K$43,'様式１の７ 居宅'!$J$43,'様式１の７ 居宅'!$I$43,'様式１の７ 居宅'!$H$43,'様式１の７ 居宅'!$F$43,'様式１の７ 居宅'!$E$43,'様式１の７ 居宅'!$D$43,'様式１の７ 居宅'!$D$48,'様式１の７ 居宅'!$E$48,'様式１の７ 居宅'!$F$48,'様式１の７ 居宅'!$H$48,'様式１の７ 居宅'!$I$48,'様式１の７ 居宅'!$J$48,'様式１の７ 居宅'!$K$48,'様式１の７ 居宅'!$L$48,'様式１の７ 居宅'!$M$48,'様式１の７ 居宅'!$N$48,'様式１の７ 居宅'!$D$49,'様式１の７ 居宅'!$E$49,'様式１の７ 居宅'!$F$49,'様式１の７ 居宅'!$H$49,'様式１の７ 居宅'!$I$49,'様式１の７ 居宅'!$J$49,'様式１の７ 居宅'!$K$49,'様式１の７ 居宅'!$L$49,'様式１の７ 居宅'!$M$49,'様式１の７ 居宅'!$N$49,'様式１の７ 居宅'!$D$50,'様式１の７ 居宅'!$E$50,'様式１の７ 居宅'!$F$50,'様式１の７ 居宅'!$H$50,'様式１の７ 居宅'!$I$50,'様式１の７ 居宅'!$J$50,'様式１の７ 居宅'!$K$50,'様式１の７ 居宅'!$L$50,'様式１の７ 居宅'!$M$50,'様式１の７ 居宅'!$N$50,'様式１の７ 居宅'!$D$51,'様式１の７ 居宅'!$E$51,'様式１の７ 居宅'!$F$51,'様式１の７ 居宅'!$H$51,'様式１の７ 居宅'!$I$51,'様式１の７ 居宅'!$J$51,'様式１の７ 居宅'!$K$51,'様式１の７ 居宅'!$L$51,'様式１の７ 居宅'!$M$51,'様式１の７ 居宅'!$N$51,'様式１の７ 居宅'!$D$52,'様式１の７ 居宅'!$E$52,'様式１の７ 居宅'!$F$52,'様式１の７ 居宅'!$H$52,'様式１の７ 居宅'!$I$52,'様式１の７ 居宅'!$J$52,'様式１の７ 居宅'!$K$52,'様式１の７ 居宅'!$L$52,'様式１の７ 居宅'!$M$52,'様式１の７ 居宅'!$N$52,'様式１の７ 居宅'!$D$53,'様式１の７ 居宅'!$E$53,'様式１の７ 居宅'!$F$53,'様式１の７ 居宅'!$H$53,'様式１の７ 居宅'!$I$53,'様式１の７ 居宅'!$J$53,'様式１の７ 居宅'!$K$53,'様式１の７ 居宅'!$L$53,'様式１の７ 居宅'!$M$53,'様式１の７ 居宅'!$N$53,'様式１の７ 居宅'!$D$54,'様式１の７ 居宅'!$E$54,'様式１の７ 居宅'!$F$54,'様式１の７ 居宅'!$H$54,'様式１の７ 居宅'!$I$54,'様式１の７ 居宅'!$J$54,'様式１の７ 居宅'!$K$54,'様式１の７ 居宅'!$L$54,'様式１の７ 居宅'!$M$54,'様式１の７ 居宅'!$N$54,'様式１の７ 居宅'!$D$55,'様式１の７ 居宅'!$E$55,'様式１の７ 居宅'!$F$55,'様式１の７ 居宅'!$H$55,'様式１の７ 居宅'!$I$55,'様式１の７ 居宅'!$J$55,'様式１の７ 居宅'!$L$55,'様式１の７ 居宅'!$M$55,'様式１の７ 居宅'!$N$55,'様式１の７ 居宅'!$D$56,'様式１の７ 居宅'!$E$56,'様式１の７ 居宅'!$F$56,'様式１の７ 居宅'!$H$56,'様式１の７ 居宅'!$I$56,'様式１の７ 居宅'!$J$56,'様式１の７ 居宅'!$K$57,'様式１の７ 居宅'!$L$56,'様式１の７ 居宅'!$K$56,'様式１の７ 居宅'!$M$56,'様式１の７ 居宅'!$N$56,'様式１の７ 居宅'!$D$57,'様式１の７ 居宅'!$E$57,'様式１の７ 居宅'!$F$57,'様式１の７ 居宅'!$H$57,'様式１の７ 居宅'!$I$57,'様式１の７ 居宅'!$J$57,'様式１の７ 居宅'!$K$57,'様式１の７ 居宅'!$L$57,'様式１の７ 居宅'!$M$57,'様式１の７ 居宅'!$N$57,'様式１の７ 居宅'!$D$58,'様式１の７ 居宅'!$E$58,'様式１の７ 居宅'!$F$58,'様式１の７ 居宅'!$H$58,'様式１の７ 居宅'!$I$59,'様式１の７ 居宅'!$I$58,'様式１の７ 居宅'!$J$58,'様式１の７ 居宅'!$K$58,'様式１の７ 居宅'!$L$58,'様式１の７ 居宅'!$M$58,'様式１の７ 居宅'!$N$58,'様式１の７ 居宅'!$N$59,'様式１の７ 居宅'!$M$59,'様式１の７ 居宅'!$L$59,'様式１の７ 居宅'!$K$59,'様式１の７ 居宅'!$J$59,'様式１の７ 居宅'!$H$59,'様式１の７ 居宅'!$F$59,'様式１の７ 居宅'!$E$59,'様式１の７ 居宅'!$D$59,'様式１の７ 居宅'!$D$60,'様式１の７ 居宅'!$E$60,'様式１の７ 居宅'!$F$60,'様式１の７ 居宅'!$H$60,'様式１の７ 居宅'!$I$60,'様式１の７ 居宅'!$J$60,'様式１の７ 居宅'!$K$60,'様式１の７ 居宅'!$L$60,'様式１の７ 居宅'!$M$60,'様式１の７ 居宅'!$N$60,'様式１の７ 居宅'!$N$61,'様式１の７ 居宅'!$M$61,'様式１の７ 居宅'!$L$61,'様式１の７ 居宅'!$K$61,'様式１の７ 居宅'!$J$61,'様式１の７ 居宅'!$I$61,'様式１の７ 居宅'!$H$61,'様式１の７ 居宅'!$F$61,'様式１の７ 居宅'!$E$61,'様式１の７ 居宅'!$D$61</definedName>
    <definedName name="styleId" localSheetId="10">"H1178"</definedName>
    <definedName name="databind" localSheetId="10">'様式１の７（17）居宅介護'!$D$12,'様式１の７（17）居宅介護'!$E$12,'様式１の７（17）居宅介護'!$F$12,'様式１の７（17）居宅介護'!$H$12,'様式１の７（17）居宅介護'!$I$12,'様式１の７（17）居宅介護'!$J$12,'様式１の７（17）居宅介護'!$K$12,'様式１の７（17）居宅介護'!$L$12,'様式１の７（17）居宅介護'!$M$12,'様式１の７（17）居宅介護'!$N$12,'様式１の７（17）居宅介護'!$D$13,'様式１の７（17）居宅介護'!$E$13,'様式１の７（17）居宅介護'!$F$13,'様式１の７（17）居宅介護'!$H$13,'様式１の７（17）居宅介護'!$I$13,'様式１の７（17）居宅介護'!$J$13,'様式１の７（17）居宅介護'!$K$13,'様式１の７（17）居宅介護'!$L$13,'様式１の７（17）居宅介護'!$M$13,'様式１の７（17）居宅介護'!$N$13,'様式１の７（17）居宅介護'!$D$14,'様式１の７（17）居宅介護'!$E$14,'様式１の７（17）居宅介護'!$F$14,'様式１の７（17）居宅介護'!$H$14,'様式１の７（17）居宅介護'!$I$14,'様式１の７（17）居宅介護'!$J$14,'様式１の７（17）居宅介護'!$K$14,'様式１の７（17）居宅介護'!$L$14,'様式１の７（17）居宅介護'!$M$14,'様式１の７（17）居宅介護'!$N$14,'様式１の７（17）居宅介護'!$D$15,'様式１の７（17）居宅介護'!$E$15,'様式１の７（17）居宅介護'!$F$15,'様式１の７（17）居宅介護'!$H$15,'様式１の７（17）居宅介護'!$I$15,'様式１の７（17）居宅介護'!$J$15,'様式１の７（17）居宅介護'!$K$15,'様式１の７（17）居宅介護'!$L$15,'様式１の７（17）居宅介護'!$M$15,'様式１の７（17）居宅介護'!$N$15,'様式１の７（17）居宅介護'!$D$16,'様式１の７（17）居宅介護'!$E$16,'様式１の７（17）居宅介護'!$F$16,'様式１の７（17）居宅介護'!$H$16,'様式１の７（17）居宅介護'!$I$16,'様式１の７（17）居宅介護'!$J$16,'様式１の７（17）居宅介護'!$K$16,'様式１の７（17）居宅介護'!$L$16,'様式１の７（17）居宅介護'!$M$16,'様式１の７（17）居宅介護'!$N$16,'様式１の７（17）居宅介護'!$D$17,'様式１の７（17）居宅介護'!$E$17,'様式１の７（17）居宅介護'!$F$17,'様式１の７（17）居宅介護'!$H$17,'様式１の７（17）居宅介護'!$I$17,'様式１の７（17）居宅介護'!$J$17,'様式１の７（17）居宅介護'!$K$17,'様式１の７（17）居宅介護'!$L$17,'様式１の７（17）居宅介護'!$M$17,'様式１の７（17）居宅介護'!$N$17,'様式１の７（17）居宅介護'!$D$18,'様式１の７（17）居宅介護'!$E$18,'様式１の７（17）居宅介護'!$F$18,'様式１の７（17）居宅介護'!$H$18,'様式１の７（17）居宅介護'!$I$18,'様式１の７（17）居宅介護'!$J$18,'様式１の７（17）居宅介護'!$K$18,'様式１の７（17）居宅介護'!$L$18,'様式１の７（17）居宅介護'!$M$18,'様式１の７（17）居宅介護'!$N$18,'様式１の７（17）居宅介護'!$D$20,'様式１の７（17）居宅介護'!$E$20,'様式１の７（17）居宅介護'!$F$20,'様式１の７（17）居宅介護'!$H$20,'様式１の７（17）居宅介護'!$I$20,'様式１の７（17）居宅介護'!$J$20,'様式１の７（17）居宅介護'!$K$20,'様式１の７（17）居宅介護'!$L$20,'様式１の７（17）居宅介護'!$M$20,'様式１の７（17）居宅介護'!$N$20,'様式１の７（17）居宅介護'!$D$21,'様式１の７（17）居宅介護'!$E$21,'様式１の７（17）居宅介護'!$F$21,'様式１の７（17）居宅介護'!$H$21,'様式１の７（17）居宅介護'!$I$21,'様式１の７（17）居宅介護'!$J$21,'様式１の７（17）居宅介護'!$K$21,'様式１の７（17）居宅介護'!$L$21,'様式１の７（17）居宅介護'!$M$21,'様式１の７（17）居宅介護'!$N$21,'様式１の７（17）居宅介護'!$D$27,'様式１の７（17）居宅介護'!$E$27,'様式１の７（17）居宅介護'!$F$27,'様式１の７（17）居宅介護'!$H$27,'様式１の７（17）居宅介護'!$I$27,'様式１の７（17）居宅介護'!$J$27,'様式１の７（17）居宅介護'!$K$27,'様式１の７（17）居宅介護'!$L$27,'様式１の７（17）居宅介護'!$M$27,'様式１の７（17）居宅介護'!$N$27,'様式１の７（17）居宅介護'!$D$28,'様式１の７（17）居宅介護'!$E$28,'様式１の７（17）居宅介護'!$F$28,'様式１の７（17）居宅介護'!$H$28,'様式１の７（17）居宅介護'!$I$28,'様式１の７（17）居宅介護'!$J$28,'様式１の７（17）居宅介護'!$K$28,'様式１の７（17）居宅介護'!$L$28,'様式１の７（17）居宅介護'!$M$28,'様式１の７（17）居宅介護'!$N$28,'様式１の７（17）居宅介護'!$D$29,'様式１の７（17）居宅介護'!$E$29,'様式１の７（17）居宅介護'!$F$29,'様式１の７（17）居宅介護'!$H$29,'様式１の７（17）居宅介護'!$I$29,'様式１の７（17）居宅介護'!$J$29,'様式１の７（17）居宅介護'!$K$29,'様式１の７（17）居宅介護'!$L$29,'様式１の７（17）居宅介護'!$M$29,'様式１の７（17）居宅介護'!$N$29,'様式１の７（17）居宅介護'!$D$30,'様式１の７（17）居宅介護'!$E$30,'様式１の７（17）居宅介護'!$F$30,'様式１の７（17）居宅介護'!$H$30,'様式１の７（17）居宅介護'!$I$30,'様式１の７（17）居宅介護'!$J$30,'様式１の７（17）居宅介護'!$K$30,'様式１の７（17）居宅介護'!$L$30,'様式１の７（17）居宅介護'!$M$30,'様式１の７（17）居宅介護'!$N$30,'様式１の７（17）居宅介護'!$D$31,'様式１の７（17）居宅介護'!$E$31,'様式１の７（17）居宅介護'!$F$31,'様式１の７（17）居宅介護'!$H$31,'様式１の７（17）居宅介護'!$I$31,'様式１の７（17）居宅介護'!$J$31,'様式１の７（17）居宅介護'!$K$31,'様式１の７（17）居宅介護'!$L$31,'様式１の７（17）居宅介護'!$M$31,'様式１の７（17）居宅介護'!$N$31,'様式１の７（17）居宅介護'!$D$32,'様式１の７（17）居宅介護'!$E$32,'様式１の７（17）居宅介護'!$F$32,'様式１の７（17）居宅介護'!$H$32,'様式１の７（17）居宅介護'!$I$32,'様式１の７（17）居宅介護'!$J$32,'様式１の７（17）居宅介護'!$K$32,'様式１の７（17）居宅介護'!$L$32,'様式１の７（17）居宅介護'!$M$32,'様式１の７（17）居宅介護'!$N$32,'様式１の７（17）居宅介護'!$D$33,'様式１の７（17）居宅介護'!$E$33,'様式１の７（17）居宅介護'!$F$33,'様式１の７（17）居宅介護'!$H$33,'様式１の７（17）居宅介護'!$I$34,'様式１の７（17）居宅介護'!$I$33,'様式１の７（17）居宅介護'!$J$33,'様式１の７（17）居宅介護'!$K$33,'様式１の７（17）居宅介護'!$L$33,'様式１の７（17）居宅介護'!$M$33,'様式１の７（17）居宅介護'!$N$33,'様式１の７（17）居宅介護'!$N$34,'様式１の７（17）居宅介護'!$M$34,'様式１の７（17）居宅介護'!$L$34,'様式１の７（17）居宅介護'!$K$34,'様式１の７（17）居宅介護'!$J$34,'様式１の７（17）居宅介護'!$H$34,'様式１の７（17）居宅介護'!$F$34,'様式１の７（17）居宅介護'!$E$34,'様式１の７（17）居宅介護'!$D$34,'様式１の７（17）居宅介護'!$D$35,'様式１の７（17）居宅介護'!$E$35,'様式１の７（17）居宅介護'!$F$35,'様式１の７（17）居宅介護'!$H$35,'様式１の７（17）居宅介護'!$I$35,'様式１の７（17）居宅介護'!$J$35,'様式１の７（17）居宅介護'!$K$35,'様式１の７（17）居宅介護'!$L$35,'様式１の７（17）居宅介護'!$M$35,'様式１の７（17）居宅介護'!$N$35,'様式１の７（17）居宅介護'!$N$36,'様式１の７（17）居宅介護'!$M$36,'様式１の７（17）居宅介護'!$L$36,'様式１の７（17）居宅介護'!$K$36,'様式１の７（17）居宅介護'!$J$36,'様式１の７（17）居宅介護'!$I$36,'様式１の７（17）居宅介護'!$H$36,'様式１の７（17）居宅介護'!$F$36,'様式１の７（17）居宅介護'!$E$36,'様式１の７（17）居宅介護'!$D$36,'様式１の７（17）居宅介護'!$D$42,'様式１の７（17）居宅介護'!$E$42,'様式１の７（17）居宅介護'!$F$42,'様式１の７（17）居宅介護'!$H$42,'様式１の７（17）居宅介護'!$I$42,'様式１の７（17）居宅介護'!$J$42,'様式１の７（17）居宅介護'!$K$42,'様式１の７（17）居宅介護'!$L$42,'様式１の７（17）居宅介護'!$M$42,'様式１の７（17）居宅介護'!$N$42,'様式１の７（17）居宅介護'!$N$43,'様式１の７（17）居宅介護'!$M$43,'様式１の７（17）居宅介護'!$L$43,'様式１の７（17）居宅介護'!$K$43,'様式１の７（17）居宅介護'!$J$43,'様式１の７（17）居宅介護'!$I$43,'様式１の７（17）居宅介護'!$H$43,'様式１の７（17）居宅介護'!$F$43,'様式１の７（17）居宅介護'!$E$43,'様式１の７（17）居宅介護'!$D$43,'様式１の７（17）居宅介護'!$D$44,'様式１の７（17）居宅介護'!$E$44,'様式１の７（17）居宅介護'!$F$44,'様式１の７（17）居宅介護'!$H$44,'様式１の７（17）居宅介護'!$I$44,'様式１の７（17）居宅介護'!$J$44,'様式１の７（17）居宅介護'!$K$44,'様式１の７（17）居宅介護'!$L$44,'様式１の７（17）居宅介護'!$M$44,'様式１の７（17）居宅介護'!$N$44,'様式１の７（17）居宅介護'!$D$45,'様式１の７（17）居宅介護'!$E$45,'様式１の７（17）居宅介護'!$F$45,'様式１の７（17）居宅介護'!$H$45,'様式１の７（17）居宅介護'!$I$45,'様式１の７（17）居宅介護'!$J$45,'様式１の７（17）居宅介護'!$K$45,'様式１の７（17）居宅介護'!$L$45,'様式１の７（17）居宅介護'!$M$45,'様式１の７（17）居宅介護'!$N$45,'様式１の７（17）居宅介護'!$D$46,'様式１の７（17）居宅介護'!$E$46,'様式１の７（17）居宅介護'!$F$46,'様式１の７（17）居宅介護'!$H$46,'様式１の７（17）居宅介護'!$I$46,'様式１の７（17）居宅介護'!$J$46,'様式１の７（17）居宅介護'!$K$46,'様式１の７（17）居宅介護'!$L$46,'様式１の７（17）居宅介護'!$M$46,'様式１の７（17）居宅介護'!$N$46,'様式１の７（17）居宅介護'!$D$47,'様式１の７（17）居宅介護'!$E$47,'様式１の７（17）居宅介護'!$F$47,'様式１の７（17）居宅介護'!$H$47,'様式１の７（17）居宅介護'!$I$47,'様式１の７（17）居宅介護'!$J$47,'様式１の７（17）居宅介護'!$K$47,'様式１の７（17）居宅介護'!$L$47,'様式１の７（17）居宅介護'!$M$47,'様式１の７（17）居宅介護'!$N$47,'様式１の７（17）居宅介護'!$D$48,'様式１の７（17）居宅介護'!$E$48,'様式１の７（17）居宅介護'!$F$48,'様式１の７（17）居宅介護'!$H$48,'様式１の７（17）居宅介護'!$I$48,'様式１の７（17）居宅介護'!$J$48,'様式１の７（17）居宅介護'!$K$48,'様式１の７（17）居宅介護'!$L$48,'様式１の７（17）居宅介護'!$M$48,'様式１の７（17）居宅介護'!$N$48,'様式１の７（17）居宅介護'!$D$49,'様式１の７（17）居宅介護'!$E$49,'様式１の７（17）居宅介護'!$F$49,'様式１の７（17）居宅介護'!$H$49,'様式１の７（17）居宅介護'!$I$49,'様式１の７（17）居宅介護'!$J$49,'様式１の７（17）居宅介護'!$K$49,'様式１の７（17）居宅介護'!$L$49,'様式１の７（17）居宅介護'!$M$49,'様式１の７（17）居宅介護'!$N$49,'様式１の７（17）居宅介護'!$D$50,'様式１の７（17）居宅介護'!$E$50,'様式１の７（17）居宅介護'!$F$50,'様式１の７（17）居宅介護'!$H$50,'様式１の７（17）居宅介護'!$I$50,'様式１の７（17）居宅介護'!$J$50,'様式１の７（17）居宅介護'!$K$50,'様式１の７（17）居宅介護'!$L$50,'様式１の７（17）居宅介護'!$M$50,'様式１の７（17）居宅介護'!$N$50,'様式１の７（17）居宅介護'!$D$51,'様式１の７（17）居宅介護'!$E$51,'様式１の７（17）居宅介護'!$F$51,'様式１の７（17）居宅介護'!$H$51,'様式１の７（17）居宅介護'!$I$51,'様式１の７（17）居宅介護'!$J$51,'様式１の７（17）居宅介護'!$K$51,'様式１の７（17）居宅介護'!$L$51,'様式１の７（17）居宅介護'!$M$51,'様式１の７（17）居宅介護'!$N$51,'様式１の７（17）居宅介護'!$D$19,'様式１の７（17）居宅介護'!$E$19,'様式１の７（17）居宅介護'!$F$19,'様式１の７（17）居宅介護'!$H$19,'様式１の７（17）居宅介護'!$I$19,'様式１の７（17）居宅介護'!$J$19,'様式１の７（17）居宅介護'!$K$19,'様式１の７（17）居宅介護'!$S$19,'様式１の７（17）居宅介護'!$M$19,'様式１の７（17）居宅介護'!$N$19</definedName>
    <definedName name="styleId" localSheetId="11">"H1179"</definedName>
    <definedName name="databind" localSheetId="11">'様式１の７（18）地域密着型'!$D$12,'様式１の７（18）地域密着型'!$E$12,'様式１の７（18）地域密着型'!$F$12,'様式１の７（18）地域密着型'!$H$12,'様式１の７（18）地域密着型'!$I$12,'様式１の７（18）地域密着型'!$K$12,'様式１の７（18）地域密着型'!$J$12,'様式１の７（18）地域密着型'!$L$12,'様式１の７（18）地域密着型'!$M$12,'様式１の７（18）地域密着型'!$N$12,'様式１の７（18）地域密着型'!$D$13,'様式１の７（18）地域密着型'!$E$13,'様式１の７（18）地域密着型'!$F$13,'様式１の７（18）地域密着型'!$H$13,'様式１の７（18）地域密着型'!$I$13,'様式１の７（18）地域密着型'!$J$13,'様式１の７（18）地域密着型'!$K$13,'様式１の７（18）地域密着型'!$L$13,'様式１の７（18）地域密着型'!$M$13,'様式１の７（18）地域密着型'!$N$13,'様式１の７（18）地域密着型'!$D$14,'様式１の７（18）地域密着型'!$E$14,'様式１の７（18）地域密着型'!$F$14,'様式１の７（18）地域密着型'!$H$14,'様式１の７（18）地域密着型'!$I$14,'様式１の７（18）地域密着型'!$J$14,'様式１の７（18）地域密着型'!$K$14,'様式１の７（18）地域密着型'!$L$14,'様式１の７（18）地域密着型'!$M$14,'様式１の７（18）地域密着型'!$N$14,'様式１の７（18）地域密着型'!$D$15,'様式１の７（18）地域密着型'!$E$15,'様式１の７（18）地域密着型'!$F$15,'様式１の７（18）地域密着型'!$H$15,'様式１の７（18）地域密着型'!$I$15,'様式１の７（18）地域密着型'!$J$15,'様式１の７（18）地域密着型'!$K$15,'様式１の７（18）地域密着型'!$L$15,'様式１の７（18）地域密着型'!$M$15,'様式１の７（18）地域密着型'!$N$15,'様式１の７（18）地域密着型'!$D$16,'様式１の７（18）地域密着型'!$E$16,'様式１の７（18）地域密着型'!$F$16,'様式１の７（18）地域密着型'!$H$16,'様式１の７（18）地域密着型'!$I$16,'様式１の７（18）地域密着型'!$J$16,'様式１の７（18）地域密着型'!$K$16,'様式１の７（18）地域密着型'!$L$16,'様式１の７（18）地域密着型'!$M$16,'様式１の７（18）地域密着型'!$N$16,'様式１の７（18）地域密着型'!$D$17,'様式１の７（18）地域密着型'!$E$17,'様式１の７（18）地域密着型'!$F$17,'様式１の７（18）地域密着型'!$H$17,'様式１の７（18）地域密着型'!$I$17,'様式１の７（18）地域密着型'!$J$17,'様式１の７（18）地域密着型'!$K$17,'様式１の７（18）地域密着型'!$L$17,'様式１の７（18）地域密着型'!$M$17,'様式１の７（18）地域密着型'!$N$17,'様式１の７（18）地域密着型'!$D$18,'様式１の７（18）地域密着型'!$E$18,'様式１の７（18）地域密着型'!$F$18,'様式１の７（18）地域密着型'!$H$18,'様式１の７（18）地域密着型'!$I$18,'様式１の７（18）地域密着型'!$J$18,'様式１の７（18）地域密着型'!$K$18,'様式１の７（18）地域密着型'!$L$18,'様式１の７（18）地域密着型'!$M$18,'様式１の７（18）地域密着型'!$N$18,'様式１の７（18）地域密着型'!$D$19,'様式１の７（18）地域密着型'!$E$19,'様式１の７（18）地域密着型'!$F$19,'様式１の７（18）地域密着型'!$H$19,'様式１の７（18）地域密着型'!$I$19,'様式１の７（18）地域密着型'!$J$19,'様式１の７（18）地域密着型'!$K$19,'様式１の７（18）地域密着型'!$L$19,'様式１の７（18）地域密着型'!$M$19,'様式１の７（18）地域密着型'!$N$19,'様式１の７（18）地域密着型'!$D$20,'様式１の７（18）地域密着型'!$E$20,'様式１の７（18）地域密着型'!$F$20,'様式１の７（18）地域密着型'!$H$20,'様式１の７（18）地域密着型'!$I$20,'様式１の７（18）地域密着型'!$J$20,'様式１の７（18）地域密着型'!$K$20,'様式１の７（18）地域密着型'!$L$20,'様式１の７（18）地域密着型'!$M$20,'様式１の７（18）地域密着型'!$N$20,'様式１の７（18）地域密着型'!$D$25,'様式１の７（18）地域密着型'!$E$25,'様式１の７（18）地域密着型'!$F$25,'様式１の７（18）地域密着型'!$H$25,'様式１の７（18）地域密着型'!$I$25,'様式１の７（18）地域密着型'!$J$25,'様式１の７（18）地域密着型'!$K$25,'様式１の７（18）地域密着型'!$L$25,'様式１の７（18）地域密着型'!$M$25,'様式１の７（18）地域密着型'!$N$25,'様式１の７（18）地域密着型'!$D$26,'様式１の７（18）地域密着型'!$E$26,'様式１の７（18）地域密着型'!$F$26,'様式１の７（18）地域密着型'!$H$26,'様式１の７（18）地域密着型'!$I$26,'様式１の７（18）地域密着型'!$J$26,'様式１の７（18）地域密着型'!$K$26,'様式１の７（18）地域密着型'!$L$26,'様式１の７（18）地域密着型'!$M$26,'様式１の７（18）地域密着型'!$N$26,'様式１の７（18）地域密着型'!$D$27,'様式１の７（18）地域密着型'!$E$27,'様式１の７（18）地域密着型'!$F$27,'様式１の７（18）地域密着型'!$H$27,'様式１の７（18）地域密着型'!$I$27,'様式１の７（18）地域密着型'!$J$27,'様式１の７（18）地域密着型'!$K$27,'様式１の７（18）地域密着型'!$L$27,'様式１の７（18）地域密着型'!$M$27,'様式１の７（18）地域密着型'!$N$27,'様式１の７（18）地域密着型'!$D$28,'様式１の７（18）地域密着型'!$E$28,'様式１の７（18）地域密着型'!$F$28,'様式１の７（18）地域密着型'!$H$28,'様式１の７（18）地域密着型'!$I$28,'様式１の７（18）地域密着型'!$J$28,'様式１の７（18）地域密着型'!$K$28,'様式１の７（18）地域密着型'!$L$28,'様式１の７（18）地域密着型'!$M$28,'様式１の７（18）地域密着型'!$N$28,'様式１の７（18）地域密着型'!$D$29,'様式１の７（18）地域密着型'!$E$29,'様式１の７（18）地域密着型'!$F$29,'様式１の７（18）地域密着型'!$H$29,'様式１の７（18）地域密着型'!$I$29,'様式１の７（18）地域密着型'!$J$29,'様式１の７（18）地域密着型'!$K$29,'様式１の７（18）地域密着型'!$L$29,'様式１の７（18）地域密着型'!$M$29,'様式１の７（18）地域密着型'!$N$29,'様式１の７（18）地域密着型'!$D$30,'様式１の７（18）地域密着型'!$E$30,'様式１の７（18）地域密着型'!$F$30,'様式１の７（18）地域密着型'!$H$30,'様式１の７（18）地域密着型'!$I$30,'様式１の７（18）地域密着型'!$J$30,'様式１の７（18）地域密着型'!$K$30,'様式１の７（18）地域密着型'!$L$30,'様式１の７（18）地域密着型'!$M$30,'様式１の７（18）地域密着型'!$N$30,'様式１の７（18）地域密着型'!$D$31,'様式１の７（18）地域密着型'!$E$31,'様式１の７（18）地域密着型'!$F$31,'様式１の７（18）地域密着型'!$H$31,'様式１の７（18）地域密着型'!$I$31,'様式１の７（18）地域密着型'!$J$31,'様式１の７（18）地域密着型'!$K$31,'様式１の７（18）地域密着型'!$L$31,'様式１の７（18）地域密着型'!$M$31,'様式１の７（18）地域密着型'!$N$31,'様式１の７（18）地域密着型'!$D$32,'様式１の７（18）地域密着型'!$E$32,'様式１の７（18）地域密着型'!$F$32,'様式１の７（18）地域密着型'!$H$32,'様式１の７（18）地域密着型'!$I$32,'様式１の７（18）地域密着型'!$J$32,'様式１の７（18）地域密着型'!$K$32,'様式１の７（18）地域密着型'!$L$32,'様式１の７（18）地域密着型'!$M$32,'様式１の７（18）地域密着型'!$N$32,'様式１の７（18）地域密着型'!$D$33,'様式１の７（18）地域密着型'!$E$33,'様式１の７（18）地域密着型'!$F$33,'様式１の７（18）地域密着型'!$H$33,'様式１の７（18）地域密着型'!$I$33,'様式１の７（18）地域密着型'!$J$33,'様式１の７（18）地域密着型'!$K$33,'様式１の７（18）地域密着型'!$L$33,'様式１の７（18）地域密着型'!$M$33,'様式１の７（18）地域密着型'!$N$33,'様式１の７（18）地域密着型'!$D$38,'様式１の７（18）地域密着型'!$E$38,'様式１の７（18）地域密着型'!$F$38,'様式１の７（18）地域密着型'!$H$38,'様式１の７（18）地域密着型'!$I$38,'様式１の７（18）地域密着型'!$J$38,'様式１の７（18）地域密着型'!$K$38,'様式１の７（18）地域密着型'!$L$38,'様式１の７（18）地域密着型'!$M$38,'様式１の７（18）地域密着型'!$N$38,'様式１の７（18）地域密着型'!$D$39,'様式１の７（18）地域密着型'!$E$39,'様式１の７（18）地域密着型'!$F$39,'様式１の７（18）地域密着型'!$H$39,'様式１の７（18）地域密着型'!$I$39,'様式１の７（18）地域密着型'!$J$39,'様式１の７（18）地域密着型'!$K$39,'様式１の７（18）地域密着型'!$L$39,'様式１の７（18）地域密着型'!$M$39,'様式１の７（18）地域密着型'!$N$39,'様式１の７（18）地域密着型'!$D$40,'様式１の７（18）地域密着型'!$E$40,'様式１の７（18）地域密着型'!$F$40,'様式１の７（18）地域密着型'!$H$40,'様式１の７（18）地域密着型'!$I$40,'様式１の７（18）地域密着型'!$J$40,'様式１の７（18）地域密着型'!$K$40,'様式１の７（18）地域密着型'!$L$40,'様式１の７（18）地域密着型'!$M$40,'様式１の７（18）地域密着型'!$N$40,'様式１の７（18）地域密着型'!$D$41,'様式１の７（18）地域密着型'!$E$41,'様式１の７（18）地域密着型'!$F$41,'様式１の７（18）地域密着型'!$H$41,'様式１の７（18）地域密着型'!$I$41,'様式１の７（18）地域密着型'!$J$41,'様式１の７（18）地域密着型'!$K$41,'様式１の７（18）地域密着型'!$L$41,'様式１の７（18）地域密着型'!$M$41,'様式１の７（18）地域密着型'!$N$41,'様式１の７（18）地域密着型'!$D$42,'様式１の７（18）地域密着型'!$E$42,'様式１の７（18）地域密着型'!$F$42,'様式１の７（18）地域密着型'!$H$42,'様式１の７（18）地域密着型'!$I$42,'様式１の７（18）地域密着型'!$J$42,'様式１の７（18）地域密着型'!$K$42,'様式１の７（18）地域密着型'!$L$42,'様式１の７（18）地域密着型'!$M$42,'様式１の７（18）地域密着型'!$N$42,'様式１の７（18）地域密着型'!$D$43,'様式１の７（18）地域密着型'!$E$43,'様式１の７（18）地域密着型'!$F$43,'様式１の７（18）地域密着型'!$H$43,'様式１の７（18）地域密着型'!$I$43,'様式１の７（18）地域密着型'!$J$43,'様式１の７（18）地域密着型'!$K$43,'様式１の７（18）地域密着型'!$L$43,'様式１の７（18）地域密着型'!$M$43,'様式１の７（18）地域密着型'!$N$43,'様式１の７（18）地域密着型'!$D$44,'様式１の７（18）地域密着型'!$E$44,'様式１の７（18）地域密着型'!$F$44,'様式１の７（18）地域密着型'!$H$44,'様式１の７（18）地域密着型'!$I$44,'様式１の７（18）地域密着型'!$J$44,'様式１の７（18）地域密着型'!$K$44,'様式１の７（18）地域密着型'!$L$44,'様式１の７（18）地域密着型'!$M$44,'様式１の７（18）地域密着型'!$N$44,'様式１の７（18）地域密着型'!$D$45,'様式１の７（18）地域密着型'!$E$45,'様式１の７（18）地域密着型'!$F$45,'様式１の７（18）地域密着型'!$H$45,'様式１の７（18）地域密着型'!$I$45,'様式１の７（18）地域密着型'!$J$45,'様式１の７（18）地域密着型'!$K$45,'様式１の７（18）地域密着型'!$L$45,'様式１の７（18）地域密着型'!$M$45,'様式１の７（18）地域密着型'!$N$45,'様式１の７（18）地域密着型'!$D$46,'様式１の７（18）地域密着型'!$E$46,'様式１の７（18）地域密着型'!$F$46,'様式１の７（18）地域密着型'!$H$46,'様式１の７（18）地域密着型'!$I$46,'様式１の７（18）地域密着型'!$J$46,'様式１の７（18）地域密着型'!$K$46,'様式１の７（18）地域密着型'!$L$46,'様式１の７（18）地域密着型'!$M$46,'様式１の７（18）地域密着型'!$N$46</definedName>
    <definedName name="styleId" localSheetId="12">"H1170"</definedName>
    <definedName name="databind" localSheetId="12">'様式１の７（19）地域密着型（20）施設介護'!$D$12,'様式１の７（19）地域密着型（20）施設介護'!$E$12,'様式１の７（19）地域密着型（20）施設介護'!$F$12,'様式１の７（19）地域密着型（20）施設介護'!$H$12,'様式１の７（19）地域密着型（20）施設介護'!$I$12,'様式１の７（19）地域密着型（20）施設介護'!$J$12,'様式１の７（19）地域密着型（20）施設介護'!$K$12,'様式１の７（19）地域密着型（20）施設介護'!$L$12,'様式１の７（19）地域密着型（20）施設介護'!$M$12,'様式１の７（19）地域密着型（20）施設介護'!$N$12,'様式１の７（19）地域密着型（20）施設介護'!$D$13,'様式１の７（19）地域密着型（20）施設介護'!$E$13,'様式１の７（19）地域密着型（20）施設介護'!$F$13,'様式１の７（19）地域密着型（20）施設介護'!$H$13,'様式１の７（19）地域密着型（20）施設介護'!$I$13,'様式１の７（19）地域密着型（20）施設介護'!$J$13,'様式１の７（19）地域密着型（20）施設介護'!$K$13,'様式１の７（19）地域密着型（20）施設介護'!$L$13,'様式１の７（19）地域密着型（20）施設介護'!$M$13,'様式１の７（19）地域密着型（20）施設介護'!$N$13,'様式１の７（19）地域密着型（20）施設介護'!$D$18,'様式１の７（19）地域密着型（20）施設介護'!$E$18,'様式１の７（19）地域密着型（20）施設介護'!$F$18,'様式１の７（19）地域密着型（20）施設介護'!$H$18,'様式１の７（19）地域密着型（20）施設介護'!$I$18,'様式１の７（19）地域密着型（20）施設介護'!$J$18,'様式１の７（19）地域密着型（20）施設介護'!$K$18,'様式１の７（19）地域密着型（20）施設介護'!$L$18,'様式１の７（19）地域密着型（20）施設介護'!$M$18,'様式１の７（19）地域密着型（20）施設介護'!$N$18,'様式１の７（19）地域密着型（20）施設介護'!$D$19,'様式１の７（19）地域密着型（20）施設介護'!$E$19,'様式１の７（19）地域密着型（20）施設介護'!$F$19,'様式１の７（19）地域密着型（20）施設介護'!$H$19,'様式１の７（19）地域密着型（20）施設介護'!$I$19,'様式１の７（19）地域密着型（20）施設介護'!$J$19,'様式１の７（19）地域密着型（20）施設介護'!$K$19,'様式１の７（19）地域密着型（20）施設介護'!$L$19,'様式１の７（19）地域密着型（20）施設介護'!$M$19,'様式１の７（19）地域密着型（20）施設介護'!$N$19,'様式１の７（19）地域密着型（20）施設介護'!$D$24,'様式１の７（19）地域密着型（20）施設介護'!$E$24,'様式１の７（19）地域密着型（20）施設介護'!$F$24,'様式１の７（19）地域密着型（20）施設介護'!$H$24,'様式１の７（19）地域密着型（20）施設介護'!$I$24,'様式１の７（19）地域密着型（20）施設介護'!$J$24,'様式１の７（19）地域密着型（20）施設介護'!$K$24,'様式１の７（19）地域密着型（20）施設介護'!$L$24,'様式１の７（19）地域密着型（20）施設介護'!$M$24,'様式１の７（19）地域密着型（20）施設介護'!$N$24,'様式１の７（19）地域密着型（20）施設介護'!$D$25,'様式１の７（19）地域密着型（20）施設介護'!$E$25,'様式１の７（19）地域密着型（20）施設介護'!$F$25,'様式１の７（19）地域密着型（20）施設介護'!$H$25,'様式１の７（19）地域密着型（20）施設介護'!$I$25,'様式１の７（19）地域密着型（20）施設介護'!$J$25,'様式１の７（19）地域密着型（20）施設介護'!$K$25,'様式１の７（19）地域密着型（20）施設介護'!$L$25,'様式１の７（19）地域密着型（20）施設介護'!$M$25,'様式１の７（19）地域密着型（20）施設介護'!$N$25,'様式１の７（19）地域密着型（20）施設介護'!$D$31,'様式１の７（19）地域密着型（20）施設介護'!$E$31,'様式１の７（19）地域密着型（20）施設介護'!$F$31,'様式１の７（19）地域密着型（20）施設介護'!$G$31,'様式１の７（19）地域密着型（20）施設介護'!$H$31,'様式１の７（19）地域密着型（20）施設介護'!$I$31,'様式１の７（19）地域密着型（20）施設介護'!$J$31,'様式１の７（19）地域密着型（20）施設介護'!$K$31,'様式１の７（19）地域密着型（20）施設介護'!$L$31,'様式１の７（19）地域密着型（20）施設介護'!$M$31,'様式１の７（19）地域密着型（20）施設介護'!$D$32,'様式１の７（19）地域密着型（20）施設介護'!$E$32,'様式１の７（19）地域密着型（20）施設介護'!$F$32,'様式１の７（19）地域密着型（20）施設介護'!$G$32,'様式１の７（19）地域密着型（20）施設介護'!$H$32,'様式１の７（19）地域密着型（20）施設介護'!$I$32,'様式１の７（19）地域密着型（20）施設介護'!$J$32,'様式１の７（19）地域密着型（20）施設介護'!$K$32,'様式１の７（19）地域密着型（20）施設介護'!$L$32,'様式１の７（19）地域密着型（20）施設介護'!$M$32,'様式１の７（19）地域密着型（20）施設介護'!$D$33,'様式１の７（19）地域密着型（20）施設介護'!$E$33,'様式１の７（19）地域密着型（20）施設介護'!$F$33,'様式１の７（19）地域密着型（20）施設介護'!$G$33,'様式１の７（19）地域密着型（20）施設介護'!$H$33,'様式１の７（19）地域密着型（20）施設介護'!$I$33,'様式１の７（19）地域密着型（20）施設介護'!$J$33,'様式１の７（19）地域密着型（20）施設介護'!$K$33,'様式１の７（19）地域密着型（20）施設介護'!$L$33,'様式１の７（19）地域密着型（20）施設介護'!$M$33,'様式１の７（19）地域密着型（20）施設介護'!$D$34,'様式１の７（19）地域密着型（20）施設介護'!$E$34,'様式１の７（19）地域密着型（20）施設介護'!$F$34,'様式１の７（19）地域密着型（20）施設介護'!$G$34,'様式１の７（19）地域密着型（20）施設介護'!$H$34,'様式１の７（19）地域密着型（20）施設介護'!$I$34,'様式１の７（19）地域密着型（20）施設介護'!$J$34,'様式１の７（19）地域密着型（20）施設介護'!$K$34,'様式１の７（19）地域密着型（20）施設介護'!$L$34,'様式１の７（19）地域密着型（20）施設介護'!$M$34,'様式１の７（19）地域密着型（20）施設介護'!$D$39,'様式１の７（19）地域密着型（20）施設介護'!$E$39,'様式１の７（19）地域密着型（20）施設介護'!$F$39,'様式１の７（19）地域密着型（20）施設介護'!$G$39,'様式１の７（19）地域密着型（20）施設介護'!$H$39,'様式１の７（19）地域密着型（20）施設介護'!$I$39,'様式１の７（19）地域密着型（20）施設介護'!$J$39,'様式１の７（19）地域密着型（20）施設介護'!$K$39,'様式１の７（19）地域密着型（20）施設介護'!$L$39,'様式１の７（19）地域密着型（20）施設介護'!$M$39,'様式１の７（19）地域密着型（20）施設介護'!$D$40,'様式１の７（19）地域密着型（20）施設介護'!$E$40,'様式１の７（19）地域密着型（20）施設介護'!$F$40,'様式１の７（19）地域密着型（20）施設介護'!$G$40,'様式１の７（19）地域密着型（20）施設介護'!$H$40,'様式１の７（19）地域密着型（20）施設介護'!$I$40,'様式１の７（19）地域密着型（20）施設介護'!$J$40,'様式１の７（19）地域密着型（20）施設介護'!$K$40,'様式１の７（19）地域密着型（20）施設介護'!$L$40,'様式１の７（19）地域密着型（20）施設介護'!$M$40,'様式１の７（19）地域密着型（20）施設介護'!$D$41,'様式１の７（19）地域密着型（20）施設介護'!$E$41,'様式１の７（19）地域密着型（20）施設介護'!$F$41,'様式１の７（19）地域密着型（20）施設介護'!$G$41,'様式１の７（19）地域密着型（20）施設介護'!$H$41,'様式１の７（19）地域密着型（20）施設介護'!$I$41,'様式１の７（19）地域密着型（20）施設介護'!$J$41,'様式１の７（19）地域密着型（20）施設介護'!$K$41,'様式１の７（19）地域密着型（20）施設介護'!$L$41,'様式１の７（19）地域密着型（20）施設介護'!$M$41,'様式１の７（19）地域密着型（20）施設介護'!$D$42,'様式１の７（19）地域密着型（20）施設介護'!$E$42,'様式１の７（19）地域密着型（20）施設介護'!$F$42,'様式１の７（19）地域密着型（20）施設介護'!$G$42,'様式１の７（19）地域密着型（20）施設介護'!$H$42,'様式１の７（19）地域密着型（20）施設介護'!$I$42,'様式１の７（19）地域密着型（20）施設介護'!$J$42,'様式１の７（19）地域密着型（20）施設介護'!$K$42,'様式１の７（19）地域密着型（20）施設介護'!$L$42,'様式１の７（19）地域密着型（20）施設介護'!$M$42</definedName>
    <definedName name="styleId" localSheetId="13">"H1211"</definedName>
    <definedName name="databind" localSheetId="13">'様式２（件数）'!$F$11,'様式２（件数）'!$G$11,'様式２（件数）'!$H$11,'様式２（件数）'!$J$11,'様式２（件数）'!$K$11,'様式２（件数）'!$L$11,'様式２（件数）'!$M$11,'様式２（件数）'!$N$11,'様式２（件数）'!$O$11,'様式２（件数）'!$P$11,'様式２（件数）'!$F$12,'様式２（件数）'!$G$12,'様式２（件数）'!$H$12,'様式２（件数）'!$J$12,'様式２（件数）'!$K$12,'様式２（件数）'!$L$12,'様式２（件数）'!$M$12,'様式２（件数）'!$N$12,'様式２（件数）'!$O$12,'様式２（件数）'!$P$12,'様式２（件数）'!$F$13,'様式２（件数）'!$G$13,'様式２（件数）'!$H$13,'様式２（件数）'!$J$13,'様式２（件数）'!$K$13,'様式２（件数）'!$L$13,'様式２（件数）'!$M$13,'様式２（件数）'!$N$13,'様式２（件数）'!$O$13,'様式２（件数）'!$P$13,'様式２（件数）'!$F$14,'様式２（件数）'!$G$14,'様式２（件数）'!$H$14,'様式２（件数）'!$J$14,'様式２（件数）'!$K$14,'様式２（件数）'!$L$14,'様式２（件数）'!$M$14,'様式２（件数）'!$N$14,'様式２（件数）'!$O$14,'様式２（件数）'!$P$14,'様式２（件数）'!$F$15,'様式２（件数）'!$G$15,'様式２（件数）'!$H$15,'様式２（件数）'!$J$15,'様式２（件数）'!$K$15,'様式２（件数）'!$L$15,'様式２（件数）'!$M$15,'様式２（件数）'!$N$15,'様式２（件数）'!$O$15,'様式２（件数）'!$P$15,'様式２（件数）'!$F$16,'様式２（件数）'!$G$16,'様式２（件数）'!$H$16,'様式２（件数）'!$J$16,'様式２（件数）'!$K$16,'様式２（件数）'!$L$16,'様式２（件数）'!$M$16,'様式２（件数）'!$N$16,'様式２（件数）'!$O$16,'様式２（件数）'!$P$16,'様式２（件数）'!$F$17,'様式２（件数）'!$G$17,'様式２（件数）'!$H$17,'様式２（件数）'!$J$17,'様式２（件数）'!$K$17,'様式２（件数）'!$L$17,'様式２（件数）'!$M$17,'様式２（件数）'!$N$17,'様式２（件数）'!$O$17,'様式２（件数）'!$P$17,'様式２（件数）'!$F$18,'様式２（件数）'!$G$18,'様式２（件数）'!$H$18,'様式２（件数）'!$J$18,'様式２（件数）'!$K$18,'様式２（件数）'!$L$18,'様式２（件数）'!$M$18,'様式２（件数）'!$N$18,'様式２（件数）'!$O$18,'様式２（件数）'!$P$18,'様式２（件数）'!$F$19,'様式２（件数）'!$G$19,'様式２（件数）'!$H$19,'様式２（件数）'!$J$19,'様式２（件数）'!$K$19,'様式２（件数）'!$L$19,'様式２（件数）'!$M$19,'様式２（件数）'!$N$19,'様式２（件数）'!$O$19,'様式２（件数）'!$P$19,'様式２（件数）'!$F$20,'様式２（件数）'!$G$20,'様式２（件数）'!$H$20,'様式２（件数）'!$J$20,'様式２（件数）'!$K$20,'様式２（件数）'!$L$20,'様式２（件数）'!$M$20,'様式２（件数）'!$N$20,'様式２（件数）'!$O$20,'様式２（件数）'!$P$20,'様式２（件数）'!$F$21,'様式２（件数）'!$G$21,'様式２（件数）'!$H$21,'様式２（件数）'!$J$21,'様式２（件数）'!$K$21,'様式２（件数）'!$L$21,'様式２（件数）'!$M$21,'様式２（件数）'!$N$21,'様式２（件数）'!$O$21,'様式２（件数）'!$P$21,'様式２（件数）'!$F$22,'様式２（件数）'!$G$22,'様式２（件数）'!$H$22,'様式２（件数）'!$J$22,'様式２（件数）'!$K$22,'様式２（件数）'!$L$22,'様式２（件数）'!$M$22,'様式２（件数）'!$N$22,'様式２（件数）'!$O$22,'様式２（件数）'!$P$22,'様式２（件数）'!$F$23,'様式２（件数）'!$G$23,'様式２（件数）'!$H$23,'様式２（件数）'!$J$23,'様式２（件数）'!$K$23,'様式２（件数）'!$L$23,'様式２（件数）'!$M$23,'様式２（件数）'!$N$23,'様式２（件数）'!$O$23,'様式２（件数）'!$P$23,'様式２（件数）'!$F$24,'様式２（件数）'!$G$24,'様式２（件数）'!$H$24,'様式２（件数）'!$J$24,'様式２（件数）'!$K$24,'様式２（件数）'!$L$24,'様式２（件数）'!$M$24,'様式２（件数）'!$N$24,'様式２（件数）'!$O$24,'様式２（件数）'!$P$24,'様式２（件数）'!$F$25,'様式２（件数）'!$G$25,'様式２（件数）'!$H$25,'様式２（件数）'!$J$25,'様式２（件数）'!$K$25,'様式２（件数）'!$L$25,'様式２（件数）'!$M$25,'様式２（件数）'!$N$25,'様式２（件数）'!$O$25,'様式２（件数）'!$P$25,'様式２（件数）'!$F$26,'様式２（件数）'!$G$26,'様式２（件数）'!$H$26,'様式２（件数）'!$J$26,'様式２（件数）'!$K$26,'様式２（件数）'!$L$26,'様式２（件数）'!$M$26,'様式２（件数）'!$N$26,'様式２（件数）'!$O$26,'様式２（件数）'!$P$26,'様式２（件数）'!$F$27,'様式２（件数）'!$G$27,'様式２（件数）'!$H$27,'様式２（件数）'!$J$27,'様式２（件数）'!$K$27,'様式２（件数）'!$L$27,'様式２（件数）'!$M$27,'様式２（件数）'!$N$27,'様式２（件数）'!$O$27,'様式２（件数）'!$P$27,'様式２（件数）'!$F$28,'様式２（件数）'!$G$28,'様式２（件数）'!$H$28,'様式２（件数）'!$J$28,'様式２（件数）'!$K$28,'様式２（件数）'!$L$28,'様式２（件数）'!$M$28,'様式２（件数）'!$N$28,'様式２（件数）'!$O$28,'様式２（件数）'!$P$28,'様式２（件数）'!$F$29,'様式２（件数）'!$G$29,'様式２（件数）'!$H$29,'様式２（件数）'!$J$29,'様式２（件数）'!$K$29,'様式２（件数）'!$L$29,'様式２（件数）'!$M$29,'様式２（件数）'!$N$29,'様式２（件数）'!$O$29,'様式２（件数）'!$P$29,'様式２（件数）'!$F$30,'様式２（件数）'!$G$30,'様式２（件数）'!$H$30,'様式２（件数）'!$J$30,'様式２（件数）'!$K$30,'様式２（件数）'!$L$30,'様式２（件数）'!$M$30,'様式２（件数）'!$N$30,'様式２（件数）'!$O$30,'様式２（件数）'!$P$30,'様式２（件数）'!$F$31,'様式２（件数）'!$G$31,'様式２（件数）'!$H$31,'様式２（件数）'!$J$31,'様式２（件数）'!$K$31,'様式２（件数）'!$L$31,'様式２（件数）'!$M$31,'様式２（件数）'!$N$31,'様式２（件数）'!$O$31,'様式２（件数）'!$P$31,'様式２（件数）'!$F$32,'様式２（件数）'!$G$32,'様式２（件数）'!$H$32,'様式２（件数）'!$J$32,'様式２（件数）'!$K$32,'様式２（件数）'!$L$32,'様式２（件数）'!$M$32,'様式２（件数）'!$N$32,'様式２（件数）'!$O$32,'様式２（件数）'!$P$32,'様式２（件数）'!$F$33,'様式２（件数）'!$G$33,'様式２（件数）'!$H$33,'様式２（件数）'!$J$33,'様式２（件数）'!$K$33,'様式２（件数）'!$L$33,'様式２（件数）'!$M$33,'様式２（件数）'!$N$33,'様式２（件数）'!$O$33,'様式２（件数）'!$P$33,'様式２（件数）'!$F$34,'様式２（件数）'!$G$34,'様式２（件数）'!$H$34,'様式２（件数）'!$J$34,'様式２（件数）'!$K$34,'様式２（件数）'!$L$34,'様式２（件数）'!$M$34,'様式２（件数）'!$N$34,'様式２（件数）'!$O$34,'様式２（件数）'!$P$34,'様式２（件数）'!$F$35,'様式２（件数）'!$G$35,'様式２（件数）'!$H$35,'様式２（件数）'!$J$35,'様式２（件数）'!$K$35,'様式２（件数）'!$L$35,'様式２（件数）'!$M$35,'様式２（件数）'!$N$35,'様式２（件数）'!$O$35,'様式２（件数）'!$P$35,'様式２（件数）'!$F$36,'様式２（件数）'!$G$36,'様式２（件数）'!$H$36,'様式２（件数）'!$J$36,'様式２（件数）'!$K$36,'様式２（件数）'!$L$36,'様式２（件数）'!$M$36,'様式２（件数）'!$N$36,'様式２（件数）'!$O$36,'様式２（件数）'!$P$36,'様式２（件数）'!$F$37,'様式２（件数）'!$G$37,'様式２（件数）'!$H$37,'様式２（件数）'!$J$37,'様式２（件数）'!$K$37,'様式２（件数）'!$L$37,'様式２（件数）'!$M$37,'様式２（件数）'!$N$37,'様式２（件数）'!$O$37,'様式２（件数）'!$P$37,'様式２（件数）'!$F$38,'様式２（件数）'!$G$38,'様式２（件数）'!$H$38,'様式２（件数）'!$J$38,'様式２（件数）'!$K$38,'様式２（件数）'!$L$38,'様式２（件数）'!$M$38,'様式２（件数）'!$N$38,'様式２（件数）'!$O$38,'様式２（件数）'!$P$38,'様式２（件数）'!$F$39,'様式２（件数）'!$G$39,'様式２（件数）'!$H$39,'様式２（件数）'!$J$39,'様式２（件数）'!$K$39,'様式２（件数）'!$L$39,'様式２（件数）'!$M$39,'様式２（件数）'!$N$39,'様式２（件数）'!$O$39,'様式２（件数）'!$P$39,'様式２（件数）'!$F$40,'様式２（件数）'!$G$40,'様式２（件数）'!$H$40,'様式２（件数）'!$J$40,'様式２（件数）'!$K$40,'様式２（件数）'!$L$40,'様式２（件数）'!$M$40,'様式２（件数）'!$N$40,'様式２（件数）'!$O$40,'様式２（件数）'!$P$40,'様式２（件数）'!$F$41,'様式２（件数）'!$G$41,'様式２（件数）'!$H$41,'様式２（件数）'!$J$41,'様式２（件数）'!$K$41,'様式２（件数）'!$L$41,'様式２（件数）'!$M$41,'様式２（件数）'!$N$41,'様式２（件数）'!$O$41,'様式２（件数）'!$P$41,'様式２（件数）'!$F$42,'様式２（件数）'!$G$42,'様式２（件数）'!$H$42,'様式２（件数）'!$J$42,'様式２（件数）'!$K$42,'様式２（件数）'!$L$42,'様式２（件数）'!$M$42,'様式２（件数）'!$N$42,'様式２（件数）'!$O$42,'様式２（件数）'!$P$42,'様式２（件数）'!$F$43,'様式２（件数）'!$G$43,'様式２（件数）'!$H$43,'様式２（件数）'!$J$43,'様式２（件数）'!$K$43,'様式２（件数）'!$L$43,'様式２（件数）'!$M$43,'様式２（件数）'!$N$43,'様式２（件数）'!$O$43,'様式２（件数）'!$P$43,'様式２（件数）'!$F$44,'様式２（件数）'!$G$44,'様式２（件数）'!$H$44,'様式２（件数）'!$J$44,'様式２（件数）'!$K$44,'様式２（件数）'!$L$44,'様式２（件数）'!$M$44,'様式２（件数）'!$N$44,'様式２（件数）'!$O$44,'様式２（件数）'!$P$44,'様式２（件数）'!$F$45,'様式２（件数）'!$G$45,'様式２（件数）'!$H$45,'様式２（件数）'!$J$45,'様式２（件数）'!$K$45,'様式２（件数）'!$L$45,'様式２（件数）'!$M$45,'様式２（件数）'!$N$45,'様式２（件数）'!$O$45,'様式２（件数）'!$P$45,'様式２（件数）'!$F$46,'様式２（件数）'!$G$46,'様式２（件数）'!$H$46,'様式２（件数）'!$J$46,'様式２（件数）'!$K$46,'様式２（件数）'!$L$46,'様式２（件数）'!$M$46,'様式２（件数）'!$N$46,'様式２（件数）'!$O$46,'様式２（件数）'!$P$46,'様式２（件数）'!$F$47,'様式２（件数）'!$G$47,'様式２（件数）'!$H$47,'様式２（件数）'!$J$47,'様式２（件数）'!$K$47,'様式２（件数）'!$L$47,'様式２（件数）'!$M$47,'様式２（件数）'!$N$47,'様式２（件数）'!$O$47,'様式２（件数）'!$P$47</definedName>
    <definedName name="styleId" localSheetId="14">"H1212"</definedName>
    <definedName name="databind" localSheetId="14">'様式２（単位数）'!$F$11,'様式２（単位数）'!$G$11,'様式２（単位数）'!$H$11,'様式２（単位数）'!$J$11,'様式２（単位数）'!$K$11,'様式２（単位数）'!$L$11,'様式２（単位数）'!$M$11,'様式２（単位数）'!$N$11,'様式２（単位数）'!$O$11,'様式２（単位数）'!$P$11,'様式２（単位数）'!$F$12,'様式２（単位数）'!$G$12,'様式２（単位数）'!$H$12,'様式２（単位数）'!$J$12,'様式２（単位数）'!$K$12,'様式２（単位数）'!$L$12,'様式２（単位数）'!$M$12,'様式２（単位数）'!$N$12,'様式２（単位数）'!$O$12,'様式２（単位数）'!$P$12,'様式２（単位数）'!$F$13,'様式２（単位数）'!$G$13,'様式２（単位数）'!$H$13,'様式２（単位数）'!$J$13,'様式２（単位数）'!$K$13,'様式２（単位数）'!$L$13,'様式２（単位数）'!$M$13,'様式２（単位数）'!$N$13,'様式２（単位数）'!$O$13,'様式２（単位数）'!$P$13,'様式２（単位数）'!$F$14,'様式２（単位数）'!$G$14,'様式２（単位数）'!$H$14,'様式２（単位数）'!$J$14,'様式２（単位数）'!$K$14,'様式２（単位数）'!$L$14,'様式２（単位数）'!$M$14,'様式２（単位数）'!$N$14,'様式２（単位数）'!$O$14,'様式２（単位数）'!$P$14,'様式２（単位数）'!$F$15,'様式２（単位数）'!$G$15,'様式２（単位数）'!$H$15,'様式２（単位数）'!$J$15,'様式２（単位数）'!$K$15,'様式２（単位数）'!$L$15,'様式２（単位数）'!$M$15,'様式２（単位数）'!$N$15,'様式２（単位数）'!$O$15,'様式２（単位数）'!$P$15,'様式２（単位数）'!$F$16,'様式２（単位数）'!$G$16,'様式２（単位数）'!$H$16,'様式２（単位数）'!$J$16,'様式２（単位数）'!$K$16,'様式２（単位数）'!$L$16,'様式２（単位数）'!$M$16,'様式２（単位数）'!$N$16,'様式２（単位数）'!$O$16,'様式２（単位数）'!$P$16,'様式２（単位数）'!$F$17,'様式２（単位数）'!$G$17,'様式２（単位数）'!$H$17,'様式２（単位数）'!$J$17,'様式２（単位数）'!$K$17,'様式２（単位数）'!$L$17,'様式２（単位数）'!$M$17,'様式２（単位数）'!$N$17,'様式２（単位数）'!$O$17,'様式２（単位数）'!$P$17,'様式２（単位数）'!$F$18,'様式２（単位数）'!$G$18,'様式２（単位数）'!$H$18,'様式２（単位数）'!$J$18,'様式２（単位数）'!$K$18,'様式２（単位数）'!$L$18,'様式２（単位数）'!$M$18,'様式２（単位数）'!$N$18,'様式２（単位数）'!$O$18,'様式２（単位数）'!$P$18,'様式２（単位数）'!$F$19,'様式２（単位数）'!$G$19,'様式２（単位数）'!$H$19,'様式２（単位数）'!$J$19,'様式２（単位数）'!$K$19,'様式２（単位数）'!$L$19,'様式２（単位数）'!$M$19,'様式２（単位数）'!$N$19,'様式２（単位数）'!$O$19,'様式２（単位数）'!$P$19,'様式２（単位数）'!$F$20,'様式２（単位数）'!$G$20,'様式２（単位数）'!$H$20,'様式２（単位数）'!$J$20,'様式２（単位数）'!$K$20,'様式２（単位数）'!$L$20,'様式２（単位数）'!$M$20,'様式２（単位数）'!$N$20,'様式２（単位数）'!$O$20,'様式２（単位数）'!$P$20,'様式２（単位数）'!$F$21,'様式２（単位数）'!$G$21,'様式２（単位数）'!$H$21,'様式２（単位数）'!$J$21,'様式２（単位数）'!$K$21,'様式２（単位数）'!$L$21,'様式２（単位数）'!$M$21,'様式２（単位数）'!$N$21,'様式２（単位数）'!$O$21,'様式２（単位数）'!$P$21,'様式２（単位数）'!$F$22,'様式２（単位数）'!$G$22,'様式２（単位数）'!$H$22,'様式２（単位数）'!$J$22,'様式２（単位数）'!$K$22,'様式２（単位数）'!$L$22,'様式２（単位数）'!$M$22,'様式２（単位数）'!$N$22,'様式２（単位数）'!$O$22,'様式２（単位数）'!$P$22,'様式２（単位数）'!$F$23,'様式２（単位数）'!$G$23,'様式２（単位数）'!$H$23,'様式２（単位数）'!$J$23,'様式２（単位数）'!$K$23,'様式２（単位数）'!$L$23,'様式２（単位数）'!$M$23,'様式２（単位数）'!$N$23,'様式２（単位数）'!$O$23,'様式２（単位数）'!$P$23,'様式２（単位数）'!$F$24,'様式２（単位数）'!$G$24,'様式２（単位数）'!$H$24,'様式２（単位数）'!$J$24,'様式２（単位数）'!$K$24,'様式２（単位数）'!$L$24,'様式２（単位数）'!$M$24,'様式２（単位数）'!$N$24,'様式２（単位数）'!$O$24,'様式２（単位数）'!$P$24,'様式２（単位数）'!$F$25,'様式２（単位数）'!$G$25,'様式２（単位数）'!$H$25,'様式２（単位数）'!$J$25,'様式２（単位数）'!$K$25,'様式２（単位数）'!$L$25,'様式２（単位数）'!$M$25,'様式２（単位数）'!$N$25,'様式２（単位数）'!$O$25,'様式２（単位数）'!$P$25,'様式２（単位数）'!$F$26,'様式２（単位数）'!$G$26,'様式２（単位数）'!$H$26,'様式２（単位数）'!$J$26,'様式２（単位数）'!$K$26,'様式２（単位数）'!$L$26,'様式２（単位数）'!$M$26,'様式２（単位数）'!$N$26,'様式２（単位数）'!$O$26,'様式２（単位数）'!$P$26,'様式２（単位数）'!$F$27,'様式２（単位数）'!$G$27,'様式２（単位数）'!$H$27,'様式２（単位数）'!$J$27,'様式２（単位数）'!$K$27,'様式２（単位数）'!$L$27,'様式２（単位数）'!$M$27,'様式２（単位数）'!$N$27,'様式２（単位数）'!$O$27,'様式２（単位数）'!$P$27,'様式２（単位数）'!$F$28,'様式２（単位数）'!$G$28,'様式２（単位数）'!$H$28,'様式２（単位数）'!$J$28,'様式２（単位数）'!$K$28,'様式２（単位数）'!$L$28,'様式２（単位数）'!$M$28,'様式２（単位数）'!$N$28,'様式２（単位数）'!$O$28,'様式２（単位数）'!$P$28,'様式２（単位数）'!$F$29,'様式２（単位数）'!$G$29,'様式２（単位数）'!$H$29,'様式２（単位数）'!$J$29,'様式２（単位数）'!$K$29,'様式２（単位数）'!$L$29,'様式２（単位数）'!$M$29,'様式２（単位数）'!$N$29,'様式２（単位数）'!$O$29,'様式２（単位数）'!$P$29,'様式２（単位数）'!$F$30,'様式２（単位数）'!$G$30,'様式２（単位数）'!$H$30,'様式２（単位数）'!$J$30,'様式２（単位数）'!$K$30,'様式２（単位数）'!$L$30,'様式２（単位数）'!$M$30,'様式２（単位数）'!$N$30,'様式２（単位数）'!$O$30,'様式２（単位数）'!$P$30,'様式２（単位数）'!$F$31,'様式２（単位数）'!$G$31,'様式２（単位数）'!$H$31,'様式２（単位数）'!$J$31,'様式２（単位数）'!$K$31,'様式２（単位数）'!$L$31,'様式２（単位数）'!$M$31,'様式２（単位数）'!$N$31,'様式２（単位数）'!$O$31,'様式２（単位数）'!$P$31,'様式２（単位数）'!$F$32,'様式２（単位数）'!$G$32,'様式２（単位数）'!$H$32,'様式２（単位数）'!$J$32,'様式２（単位数）'!$K$32,'様式２（単位数）'!$L$32,'様式２（単位数）'!$M$32,'様式２（単位数）'!$N$32,'様式２（単位数）'!$O$32,'様式２（単位数）'!$P$32,'様式２（単位数）'!$F$33,'様式２（単位数）'!$G$33,'様式２（単位数）'!$H$33,'様式２（単位数）'!$J$33,'様式２（単位数）'!$K$33,'様式２（単位数）'!$L$33,'様式２（単位数）'!$M$33,'様式２（単位数）'!$N$33,'様式２（単位数）'!$O$33,'様式２（単位数）'!$P$33,'様式２（単位数）'!$F$34,'様式２（単位数）'!$G$34,'様式２（単位数）'!$H$34,'様式２（単位数）'!$J$34,'様式２（単位数）'!$K$34,'様式２（単位数）'!$L$34,'様式２（単位数）'!$M$34,'様式２（単位数）'!$N$34,'様式２（単位数）'!$O$34,'様式２（単位数）'!$P$34,'様式２（単位数）'!$F$35,'様式２（単位数）'!$G$35,'様式２（単位数）'!$H$35,'様式２（単位数）'!$J$35,'様式２（単位数）'!$K$35,'様式２（単位数）'!$L$35,'様式２（単位数）'!$M$35,'様式２（単位数）'!$N$35,'様式２（単位数）'!$O$35,'様式２（単位数）'!$P$35,'様式２（単位数）'!$F$36,'様式２（単位数）'!$G$36,'様式２（単位数）'!$H$36,'様式２（単位数）'!$J$36,'様式２（単位数）'!$K$36,'様式２（単位数）'!$L$36,'様式２（単位数）'!$M$36,'様式２（単位数）'!$N$36,'様式２（単位数）'!$O$36,'様式２（単位数）'!$P$36,'様式２（単位数）'!$F$37,'様式２（単位数）'!$G$37,'様式２（単位数）'!$H$37,'様式２（単位数）'!$J$37,'様式２（単位数）'!$K$37,'様式２（単位数）'!$L$37,'様式２（単位数）'!$M$37,'様式２（単位数）'!$N$37,'様式２（単位数）'!$O$37,'様式２（単位数）'!$P$37,'様式２（単位数）'!$F$38,'様式２（単位数）'!$G$38,'様式２（単位数）'!$H$38,'様式２（単位数）'!$J$38,'様式２（単位数）'!$K$38,'様式２（単位数）'!$L$38,'様式２（単位数）'!$M$38,'様式２（単位数）'!$N$38,'様式２（単位数）'!$O$38,'様式２（単位数）'!$P$38,'様式２（単位数）'!$F$39,'様式２（単位数）'!$G$39,'様式２（単位数）'!$H$39,'様式２（単位数）'!$J$39,'様式２（単位数）'!$K$39,'様式２（単位数）'!$L$39,'様式２（単位数）'!$M$39,'様式２（単位数）'!$N$39,'様式２（単位数）'!$O$39,'様式２（単位数）'!$P$39,'様式２（単位数）'!$F$40,'様式２（単位数）'!$G$40,'様式２（単位数）'!$H$40,'様式２（単位数）'!$J$40,'様式２（単位数）'!$K$41,'様式２（単位数）'!$K$40,'様式２（単位数）'!$L$40,'様式２（単位数）'!$M$40,'様式２（単位数）'!$N$40,'様式２（単位数）'!$O$40,'様式２（単位数）'!$P$40,'様式２（単位数）'!$F$41,'様式２（単位数）'!$G$41,'様式２（単位数）'!$H$41,'様式２（単位数）'!$J$41,'様式２（単位数）'!$L$41,'様式２（単位数）'!$M$41,'様式２（単位数）'!$N$41,'様式２（単位数）'!$O$41,'様式２（単位数）'!$P$41,'様式２（単位数）'!$F$42,'様式２（単位数）'!$G$42,'様式２（単位数）'!$H$42,'様式２（単位数）'!$J$42,'様式２（単位数）'!$K$42,'様式２（単位数）'!$L$42,'様式２（単位数）'!$M$42,'様式２（単位数）'!$N$42,'様式２（単位数）'!$O$42,'様式２（単位数）'!$P$42,'様式２（単位数）'!$F$43,'様式２（単位数）'!$G$43,'様式２（単位数）'!$H$43,'様式２（単位数）'!$J$43,'様式２（単位数）'!$K$43,'様式２（単位数）'!$L$43,'様式２（単位数）'!$M$43,'様式２（単位数）'!$N$43,'様式２（単位数）'!$O$43,'様式２（単位数）'!$P$43,'様式２（単位数）'!$F$44,'様式２（単位数）'!$G$44,'様式２（単位数）'!$H$44,'様式２（単位数）'!$J$44,'様式２（単位数）'!$K$44,'様式２（単位数）'!$L$44,'様式２（単位数）'!$M$44,'様式２（単位数）'!$N$44,'様式２（単位数）'!$O$44,'様式２（単位数）'!$P$44,'様式２（単位数）'!$F$45,'様式２（単位数）'!$G$45,'様式２（単位数）'!$H$45,'様式２（単位数）'!$J$45,'様式２（単位数）'!$K$45,'様式２（単位数）'!$L$45,'様式２（単位数）'!$M$45,'様式２（単位数）'!$N$45,'様式２（単位数）'!$O$45,'様式２（単位数）'!$P$45</definedName>
    <definedName name="styleId" localSheetId="15">"H1213"</definedName>
    <definedName name="databind" localSheetId="15">'様式２（費用額）'!$F$11,'様式２（費用額）'!$G$11,'様式２（費用額）'!$H$11,'様式２（費用額）'!$J$11,'様式２（費用額）'!$K$11,'様式２（費用額）'!$L$11,'様式２（費用額）'!$M$11,'様式２（費用額）'!$N$11,'様式２（費用額）'!$O$11,'様式２（費用額）'!$P$11,'様式２（費用額）'!$F$12,'様式２（費用額）'!$G$12,'様式２（費用額）'!$H$12,'様式２（費用額）'!$J$12,'様式２（費用額）'!$K$12,'様式２（費用額）'!$L$12,'様式２（費用額）'!$M$12,'様式２（費用額）'!$N$12,'様式２（費用額）'!$O$12,'様式２（費用額）'!$P$12,'様式２（費用額）'!$F$13,'様式２（費用額）'!$G$13,'様式２（費用額）'!$H$13,'様式２（費用額）'!$J$13,'様式２（費用額）'!$K$13,'様式２（費用額）'!$L$13,'様式２（費用額）'!$M$13,'様式２（費用額）'!$N$13,'様式２（費用額）'!$O$13,'様式２（費用額）'!$P$13,'様式２（費用額）'!$F$14,'様式２（費用額）'!$G$14,'様式２（費用額）'!$H$14,'様式２（費用額）'!$J$14,'様式２（費用額）'!$K$14,'様式２（費用額）'!$L$14,'様式２（費用額）'!$M$14,'様式２（費用額）'!$N$14,'様式２（費用額）'!$O$14,'様式２（費用額）'!$P$14,'様式２（費用額）'!$F$15,'様式２（費用額）'!$G$15,'様式２（費用額）'!$H$15,'様式２（費用額）'!$J$15,'様式２（費用額）'!$K$15,'様式２（費用額）'!$L$15,'様式２（費用額）'!$M$15,'様式２（費用額）'!$N$15,'様式２（費用額）'!$O$15,'様式２（費用額）'!$P$15,'様式２（費用額）'!$F$16,'様式２（費用額）'!$G$16,'様式２（費用額）'!$H$16,'様式２（費用額）'!$J$16,'様式２（費用額）'!$K$16,'様式２（費用額）'!$L$16,'様式２（費用額）'!$M$16,'様式２（費用額）'!$N$16,'様式２（費用額）'!$O$16,'様式２（費用額）'!$P$16,'様式２（費用額）'!$F$17,'様式２（費用額）'!$G$17,'様式２（費用額）'!$H$17,'様式２（費用額）'!$J$17,'様式２（費用額）'!$K$17,'様式２（費用額）'!$L$17,'様式２（費用額）'!$M$17,'様式２（費用額）'!$N$17,'様式２（費用額）'!$O$17,'様式２（費用額）'!$P$17,'様式２（費用額）'!$F$18,'様式２（費用額）'!$G$18,'様式２（費用額）'!$H$18,'様式２（費用額）'!$J$18,'様式２（費用額）'!$K$18,'様式２（費用額）'!$L$18,'様式２（費用額）'!$M$18,'様式２（費用額）'!$N$18,'様式２（費用額）'!$O$18,'様式２（費用額）'!$P$18,'様式２（費用額）'!$F$19,'様式２（費用額）'!$G$19,'様式２（費用額）'!$H$19,'様式２（費用額）'!$J$19,'様式２（費用額）'!$K$19,'様式２（費用額）'!$L$19,'様式２（費用額）'!$M$19,'様式２（費用額）'!$N$19,'様式２（費用額）'!$O$19,'様式２（費用額）'!$P$19,'様式２（費用額）'!$F$20,'様式２（費用額）'!$G$20,'様式２（費用額）'!$H$20,'様式２（費用額）'!$J$20,'様式２（費用額）'!$K$20,'様式２（費用額）'!$L$20,'様式２（費用額）'!$M$20,'様式２（費用額）'!$N$20,'様式２（費用額）'!$O$20,'様式２（費用額）'!$P$20,'様式２（費用額）'!$F$21,'様式２（費用額）'!$G$21,'様式２（費用額）'!$H$21,'様式２（費用額）'!$J$21,'様式２（費用額）'!$K$21,'様式２（費用額）'!$L$21,'様式２（費用額）'!$M$21,'様式２（費用額）'!$N$21,'様式２（費用額）'!$O$21,'様式２（費用額）'!$P$21,'様式２（費用額）'!$F$22,'様式２（費用額）'!$G$22,'様式２（費用額）'!$H$22,'様式２（費用額）'!$J$22,'様式２（費用額）'!$K$22,'様式２（費用額）'!$L$22,'様式２（費用額）'!$M$22,'様式２（費用額）'!$N$22,'様式２（費用額）'!$O$22,'様式２（費用額）'!$P$22,'様式２（費用額）'!$F$23,'様式２（費用額）'!$G$23,'様式２（費用額）'!$H$23,'様式２（費用額）'!$J$23,'様式２（費用額）'!$K$23,'様式２（費用額）'!$L$23,'様式２（費用額）'!$M$23,'様式２（費用額）'!$N$23,'様式２（費用額）'!$O$23,'様式２（費用額）'!$P$23,'様式２（費用額）'!$F$24,'様式２（費用額）'!$G$24,'様式２（費用額）'!$H$24,'様式２（費用額）'!$J$24,'様式２（費用額）'!$K$24,'様式２（費用額）'!$L$24,'様式２（費用額）'!$M$24,'様式２（費用額）'!$N$24,'様式２（費用額）'!$O$24,'様式２（費用額）'!$P$24,'様式２（費用額）'!$F$25,'様式２（費用額）'!$G$25,'様式２（費用額）'!$H$25,'様式２（費用額）'!$J$25,'様式２（費用額）'!$K$25,'様式２（費用額）'!$L$25,'様式２（費用額）'!$M$25,'様式２（費用額）'!$N$25,'様式２（費用額）'!$O$25,'様式２（費用額）'!$P$25,'様式２（費用額）'!$F$26,'様式２（費用額）'!$G$26,'様式２（費用額）'!$H$26,'様式２（費用額）'!$J$26,'様式２（費用額）'!$K$26,'様式２（費用額）'!$L$26,'様式２（費用額）'!$M$26,'様式２（費用額）'!$N$26,'様式２（費用額）'!$O$26,'様式２（費用額）'!$P$26,'様式２（費用額）'!$F$27,'様式２（費用額）'!$G$27,'様式２（費用額）'!$H$27,'様式２（費用額）'!$J$27,'様式２（費用額）'!$K$27,'様式２（費用額）'!$L$27,'様式２（費用額）'!$M$27,'様式２（費用額）'!$N$27,'様式２（費用額）'!$O$27,'様式２（費用額）'!$P$27,'様式２（費用額）'!$F$28,'様式２（費用額）'!$G$28,'様式２（費用額）'!$H$28,'様式２（費用額）'!$J$28,'様式２（費用額）'!$K$28,'様式２（費用額）'!$L$28,'様式２（費用額）'!$M$28,'様式２（費用額）'!$N$28,'様式２（費用額）'!$O$28,'様式２（費用額）'!$P$28,'様式２（費用額）'!$F$29,'様式２（費用額）'!$G$29,'様式２（費用額）'!$H$29,'様式２（費用額）'!$J$29,'様式２（費用額）'!$K$29,'様式２（費用額）'!$L$29,'様式２（費用額）'!$M$29,'様式２（費用額）'!$N$29,'様式２（費用額）'!$O$29,'様式２（費用額）'!$P$29,'様式２（費用額）'!$F$30,'様式２（費用額）'!$G$30,'様式２（費用額）'!$H$30,'様式２（費用額）'!$J$30,'様式２（費用額）'!$K$30,'様式２（費用額）'!$L$30,'様式２（費用額）'!$M$30,'様式２（費用額）'!$N$30,'様式２（費用額）'!$O$30,'様式２（費用額）'!$P$30,'様式２（費用額）'!$F$31,'様式２（費用額）'!$G$31,'様式２（費用額）'!$H$31,'様式２（費用額）'!$J$31,'様式２（費用額）'!$K$31,'様式２（費用額）'!$L$31,'様式２（費用額）'!$M$31,'様式２（費用額）'!$N$31,'様式２（費用額）'!$O$31,'様式２（費用額）'!$P$31,'様式２（費用額）'!$F$32,'様式２（費用額）'!$G$32,'様式２（費用額）'!$H$32,'様式２（費用額）'!$J$32,'様式２（費用額）'!$K$32,'様式２（費用額）'!$L$32,'様式２（費用額）'!$M$32,'様式２（費用額）'!$N$32,'様式２（費用額）'!$O$32,'様式２（費用額）'!$P$32,'様式２（費用額）'!$F$33,'様式２（費用額）'!$G$33,'様式２（費用額）'!$H$33,'様式２（費用額）'!$J$33,'様式２（費用額）'!$K$33,'様式２（費用額）'!$L$33,'様式２（費用額）'!$M$33,'様式２（費用額）'!$N$33,'様式２（費用額）'!$O$33,'様式２（費用額）'!$P$33,'様式２（費用額）'!$F$34,'様式２（費用額）'!$G$34,'様式２（費用額）'!$H$34,'様式２（費用額）'!$J$34,'様式２（費用額）'!$K$34,'様式２（費用額）'!$L$34,'様式２（費用額）'!$M$34,'様式２（費用額）'!$N$34,'様式２（費用額）'!$O$34,'様式２（費用額）'!$P$34,'様式２（費用額）'!$F$35,'様式２（費用額）'!$G$35,'様式２（費用額）'!$H$35,'様式２（費用額）'!$J$35,'様式２（費用額）'!$K$35,'様式２（費用額）'!$L$35,'様式２（費用額）'!$M$35,'様式２（費用額）'!$N$35,'様式２（費用額）'!$O$35,'様式２（費用額）'!$P$35,'様式２（費用額）'!$F$36,'様式２（費用額）'!$G$36,'様式２（費用額）'!$H$36,'様式２（費用額）'!$J$36,'様式２（費用額）'!$K$36,'様式２（費用額）'!$L$36,'様式２（費用額）'!$M$36,'様式２（費用額）'!$N$36,'様式２（費用額）'!$O$36,'様式２（費用額）'!$P$36,'様式２（費用額）'!$F$37,'様式２（費用額）'!$G$37,'様式２（費用額）'!$H$37,'様式２（費用額）'!$J$37,'様式２（費用額）'!$K$37,'様式２（費用額）'!$L$37,'様式２（費用額）'!$M$37,'様式２（費用額）'!$N$37,'様式２（費用額）'!$O$37,'様式２（費用額）'!$P$37,'様式２（費用額）'!$F$38,'様式２（費用額）'!$G$38,'様式２（費用額）'!$H$38,'様式２（費用額）'!$J$38,'様式２（費用額）'!$K$38,'様式２（費用額）'!$L$38,'様式２（費用額）'!$M$38,'様式２（費用額）'!$N$38,'様式２（費用額）'!$O$38,'様式２（費用額）'!$P$38,'様式２（費用額）'!$F$39,'様式２（費用額）'!$G$39,'様式２（費用額）'!$H$39,'様式２（費用額）'!$J$39,'様式２（費用額）'!$K$39,'様式２（費用額）'!$L$39,'様式２（費用額）'!$M$39,'様式２（費用額）'!$N$39,'様式２（費用額）'!$O$39,'様式２（費用額）'!$P$39,'様式２（費用額）'!$F$40,'様式２（費用額）'!$G$40,'様式２（費用額）'!$H$40,'様式２（費用額）'!$J$40,'様式２（費用額）'!$K$40,'様式２（費用額）'!$L$40,'様式２（費用額）'!$M$40,'様式２（費用額）'!$N$40,'様式２（費用額）'!$O$40,'様式２（費用額）'!$P$40,'様式２（費用額）'!$F$41,'様式２（費用額）'!$G$41,'様式２（費用額）'!$H$41,'様式２（費用額）'!$J$41,'様式２（費用額）'!$K$41,'様式２（費用額）'!$L$41,'様式２（費用額）'!$M$41,'様式２（費用額）'!$N$41,'様式２（費用額）'!$O$41,'様式２（費用額）'!$P$41,'様式２（費用額）'!$F$42,'様式２（費用額）'!$G$42,'様式２（費用額）'!$H$42,'様式２（費用額）'!$J$42,'様式２（費用額）'!$K$42,'様式２（費用額）'!$L$42,'様式２（費用額）'!$M$42,'様式２（費用額）'!$N$42,'様式２（費用額）'!$O$42,'様式２（費用額）'!$P$42,'様式２（費用額）'!$F$43,'様式２（費用額）'!$G$43,'様式２（費用額）'!$H$43,'様式２（費用額）'!$J$43,'様式２（費用額）'!$K$43,'様式２（費用額）'!$L$43,'様式２（費用額）'!$M$43,'様式２（費用額）'!$N$43,'様式２（費用額）'!$O$43,'様式２（費用額）'!$P$43,'様式２（費用額）'!$F$44,'様式２（費用額）'!$G$44,'様式２（費用額）'!$H$44,'様式２（費用額）'!$J$44,'様式２（費用額）'!$K$44,'様式２（費用額）'!$L$44,'様式２（費用額）'!$M$44,'様式２（費用額）'!$N$44,'様式２（費用額）'!$O$44,'様式２（費用額）'!$P$44,'様式２（費用額）'!$F$45,'様式２（費用額）'!$G$45,'様式２（費用額）'!$H$45,'様式２（費用額）'!$J$45,'様式２（費用額）'!$K$45,'様式２（費用額）'!$L$45,'様式２（費用額）'!$M$45,'様式２（費用額）'!$N$45,'様式２（費用額）'!$O$45,'様式２（費用額）'!$P$45,'様式２（費用額）'!$F$46,'様式２（費用額）'!$G$46,'様式２（費用額）'!$H$46,'様式２（費用額）'!$J$46,'様式２（費用額）'!$K$46,'様式２（費用額）'!$L$46,'様式２（費用額）'!$M$46,'様式２（費用額）'!$N$46,'様式２（費用額）'!$O$46,'様式２（費用額）'!$P$46,'様式２（費用額）'!$F$47,'様式２（費用額）'!$G$47,'様式２（費用額）'!$H$47,'様式２（費用額）'!$J$47,'様式２（費用額）'!$K$47,'様式２（費用額）'!$L$47,'様式２（費用額）'!$M$47,'様式２（費用額）'!$N$47,'様式２（費用額）'!$O$47,'様式２（費用額）'!$P$47</definedName>
    <definedName name="styleId" localSheetId="16">"H1214"</definedName>
    <definedName name="databind" localSheetId="16">'様式２（給付費）'!$F$11,'様式２（給付費）'!$G$11,'様式２（給付費）'!$H$11,'様式２（給付費）'!$J$11,'様式２（給付費）'!$K$11,'様式２（給付費）'!$L$11,'様式２（給付費）'!$M$11,'様式２（給付費）'!$N$11,'様式２（給付費）'!$O$11,'様式２（給付費）'!$P$11,'様式２（給付費）'!$F$12,'様式２（給付費）'!$G$12,'様式２（給付費）'!$H$12,'様式２（給付費）'!$J$12,'様式２（給付費）'!$K$12,'様式２（給付費）'!$L$12,'様式２（給付費）'!$M$12,'様式２（給付費）'!$N$12,'様式２（給付費）'!$O$12,'様式２（給付費）'!$P$12,'様式２（給付費）'!$F$13,'様式２（給付費）'!$G$13,'様式２（給付費）'!$H$13,'様式２（給付費）'!$J$13,'様式２（給付費）'!$K$13,'様式２（給付費）'!$L$13,'様式２（給付費）'!$M$13,'様式２（給付費）'!$N$13,'様式２（給付費）'!$O$13,'様式２（給付費）'!$P$13,'様式２（給付費）'!$F$14,'様式２（給付費）'!$G$14,'様式２（給付費）'!$H$14,'様式２（給付費）'!$J$14,'様式２（給付費）'!$K$14,'様式２（給付費）'!$L$14,'様式２（給付費）'!$M$14,'様式２（給付費）'!$N$14,'様式２（給付費）'!$O$14,'様式２（給付費）'!$P$14,'様式２（給付費）'!$F$15,'様式２（給付費）'!$G$15,'様式２（給付費）'!$H$15,'様式２（給付費）'!$J$15,'様式２（給付費）'!$K$15,'様式２（給付費）'!$L$15,'様式２（給付費）'!$M$15,'様式２（給付費）'!$N$15,'様式２（給付費）'!$O$15,'様式２（給付費）'!$P$15,'様式２（給付費）'!$F$16,'様式２（給付費）'!$G$16,'様式２（給付費）'!$H$16,'様式２（給付費）'!$J$16,'様式２（給付費）'!$K$16,'様式２（給付費）'!$L$16,'様式２（給付費）'!$M$16,'様式２（給付費）'!$N$16,'様式２（給付費）'!$O$16,'様式２（給付費）'!$P$16,'様式２（給付費）'!$F$17,'様式２（給付費）'!$G$17,'様式２（給付費）'!$H$17,'様式２（給付費）'!$J$17,'様式２（給付費）'!$K$17,'様式２（給付費）'!$L$17,'様式２（給付費）'!$M$17,'様式２（給付費）'!$N$17,'様式２（給付費）'!$O$17,'様式２（給付費）'!$P$17,'様式２（給付費）'!$F$18,'様式２（給付費）'!$G$18,'様式２（給付費）'!$H$18,'様式２（給付費）'!$J$18,'様式２（給付費）'!$K$18,'様式２（給付費）'!$L$18,'様式２（給付費）'!$M$18,'様式２（給付費）'!$N$18,'様式２（給付費）'!$O$18,'様式２（給付費）'!$P$18,'様式２（給付費）'!$F$19,'様式２（給付費）'!$G$19,'様式２（給付費）'!$H$19,'様式２（給付費）'!$J$19,'様式２（給付費）'!$K$19,'様式２（給付費）'!$L$19,'様式２（給付費）'!$M$19,'様式２（給付費）'!$N$19,'様式２（給付費）'!$O$19,'様式２（給付費）'!$P$19,'様式２（給付費）'!$F$20,'様式２（給付費）'!$G$20,'様式２（給付費）'!$H$20,'様式２（給付費）'!$J$20,'様式２（給付費）'!$K$20,'様式２（給付費）'!$L$20,'様式２（給付費）'!$M$20,'様式２（給付費）'!$N$20,'様式２（給付費）'!$O$20,'様式２（給付費）'!$P$20,'様式２（給付費）'!$F$21,'様式２（給付費）'!$G$21,'様式２（給付費）'!$H$21,'様式２（給付費）'!$J$21,'様式２（給付費）'!$K$21,'様式２（給付費）'!$L$21,'様式２（給付費）'!$M$21,'様式２（給付費）'!$N$21,'様式２（給付費）'!$O$21,'様式２（給付費）'!$P$21,'様式２（給付費）'!$F$22,'様式２（給付費）'!$G$22,'様式２（給付費）'!$H$22,'様式２（給付費）'!$J$22,'様式２（給付費）'!$K$22,'様式２（給付費）'!$L$22,'様式２（給付費）'!$M$22,'様式２（給付費）'!$N$22,'様式２（給付費）'!$O$22,'様式２（給付費）'!$P$22,'様式２（給付費）'!$F$23,'様式２（給付費）'!$G$23,'様式２（給付費）'!$H$23,'様式２（給付費）'!$J$23,'様式２（給付費）'!$K$23,'様式２（給付費）'!$L$23,'様式２（給付費）'!$M$23,'様式２（給付費）'!$N$23,'様式２（給付費）'!$O$23,'様式２（給付費）'!$P$23,'様式２（給付費）'!$F$24,'様式２（給付費）'!$G$24,'様式２（給付費）'!$H$24,'様式２（給付費）'!$J$24,'様式２（給付費）'!$K$24,'様式２（給付費）'!$L$24,'様式２（給付費）'!$M$24,'様式２（給付費）'!$N$24,'様式２（給付費）'!$O$24,'様式２（給付費）'!$P$24,'様式２（給付費）'!$F$25,'様式２（給付費）'!$G$25,'様式２（給付費）'!$H$25,'様式２（給付費）'!$J$25,'様式２（給付費）'!$K$25,'様式２（給付費）'!$L$25,'様式２（給付費）'!$M$25,'様式２（給付費）'!$N$25,'様式２（給付費）'!$O$25,'様式２（給付費）'!$P$25,'様式２（給付費）'!$F$26,'様式２（給付費）'!$G$26,'様式２（給付費）'!$H$26,'様式２（給付費）'!$J$26,'様式２（給付費）'!$K$26,'様式２（給付費）'!$L$26,'様式２（給付費）'!$M$26,'様式２（給付費）'!$N$26,'様式２（給付費）'!$O$26,'様式２（給付費）'!$P$26,'様式２（給付費）'!$F$27,'様式２（給付費）'!$G$27,'様式２（給付費）'!$H$27,'様式２（給付費）'!$J$27,'様式２（給付費）'!$K$27,'様式２（給付費）'!$L$27,'様式２（給付費）'!$M$27,'様式２（給付費）'!$N$27,'様式２（給付費）'!$O$27,'様式２（給付費）'!$P$27,'様式２（給付費）'!$F$28,'様式２（給付費）'!$G$28,'様式２（給付費）'!$H$28,'様式２（給付費）'!$J$28,'様式２（給付費）'!$K$28,'様式２（給付費）'!$L$28,'様式２（給付費）'!$M$28,'様式２（給付費）'!$N$28,'様式２（給付費）'!$O$28,'様式２（給付費）'!$P$28,'様式２（給付費）'!$F$29,'様式２（給付費）'!$G$29,'様式２（給付費）'!$H$29,'様式２（給付費）'!$J$29,'様式２（給付費）'!$K$29,'様式２（給付費）'!$L$29,'様式２（給付費）'!$M$29,'様式２（給付費）'!$N$29,'様式２（給付費）'!$O$29,'様式２（給付費）'!$P$29,'様式２（給付費）'!$F$30,'様式２（給付費）'!$G$30,'様式２（給付費）'!$H$30,'様式２（給付費）'!$J$30,'様式２（給付費）'!$K$30,'様式２（給付費）'!$L$30,'様式２（給付費）'!$M$30,'様式２（給付費）'!$N$30,'様式２（給付費）'!$O$30,'様式２（給付費）'!$P$30,'様式２（給付費）'!$F$31,'様式２（給付費）'!$G$31,'様式２（給付費）'!$H$31,'様式２（給付費）'!$J$31,'様式２（給付費）'!$K$31,'様式２（給付費）'!$L$31,'様式２（給付費）'!$M$31,'様式２（給付費）'!$N$31,'様式２（給付費）'!$O$31,'様式２（給付費）'!$P$31,'様式２（給付費）'!$F$32,'様式２（給付費）'!$G$32,'様式２（給付費）'!$H$32,'様式２（給付費）'!$J$32,'様式２（給付費）'!$K$32,'様式２（給付費）'!$L$32,'様式２（給付費）'!$M$32,'様式２（給付費）'!$N$32,'様式２（給付費）'!$O$32,'様式２（給付費）'!$P$32,'様式２（給付費）'!$F$33,'様式２（給付費）'!$G$33,'様式２（給付費）'!$H$33,'様式２（給付費）'!$J$33,'様式２（給付費）'!$K$33,'様式２（給付費）'!$L$33,'様式２（給付費）'!$M$33,'様式２（給付費）'!$N$33,'様式２（給付費）'!$O$33,'様式２（給付費）'!$P$33,'様式２（給付費）'!$F$34,'様式２（給付費）'!$G$34,'様式２（給付費）'!$H$34,'様式２（給付費）'!$J$34,'様式２（給付費）'!$K$34,'様式２（給付費）'!$L$34,'様式２（給付費）'!$M$34,'様式２（給付費）'!$N$34,'様式２（給付費）'!$O$34,'様式２（給付費）'!$P$34,'様式２（給付費）'!$F$35,'様式２（給付費）'!$G$35,'様式２（給付費）'!$H$35,'様式２（給付費）'!$J$35,'様式２（給付費）'!$K$35,'様式２（給付費）'!$L$35,'様式２（給付費）'!$M$35,'様式２（給付費）'!$N$35,'様式２（給付費）'!$O$35,'様式２（給付費）'!$P$35,'様式２（給付費）'!$F$36,'様式２（給付費）'!$G$36,'様式２（給付費）'!$H$36,'様式２（給付費）'!$J$36,'様式２（給付費）'!$K$36,'様式２（給付費）'!$L$36,'様式２（給付費）'!$M$36,'様式２（給付費）'!$N$36,'様式２（給付費）'!$O$36,'様式２（給付費）'!$P$36,'様式２（給付費）'!$F$37,'様式２（給付費）'!$G$37,'様式２（給付費）'!$H$37,'様式２（給付費）'!$J$37,'様式２（給付費）'!$K$37,'様式２（給付費）'!$L$37,'様式２（給付費）'!$M$37,'様式２（給付費）'!$N$37,'様式２（給付費）'!$O$37,'様式２（給付費）'!$P$37,'様式２（給付費）'!$F$38,'様式２（給付費）'!$G$38,'様式２（給付費）'!$H$38,'様式２（給付費）'!$J$38,'様式２（給付費）'!$K$38,'様式２（給付費）'!$L$38,'様式２（給付費）'!$M$38,'様式２（給付費）'!$N$38,'様式２（給付費）'!$O$38,'様式２（給付費）'!$P$38,'様式２（給付費）'!$F$39,'様式２（給付費）'!$G$39,'様式２（給付費）'!$H$39,'様式２（給付費）'!$J$39,'様式２（給付費）'!$K$39,'様式２（給付費）'!$L$39,'様式２（給付費）'!$M$39,'様式２（給付費）'!$N$39,'様式２（給付費）'!$O$39,'様式２（給付費）'!$P$39,'様式２（給付費）'!$F$40,'様式２（給付費）'!$G$40,'様式２（給付費）'!$H$40,'様式２（給付費）'!$J$40,'様式２（給付費）'!$K$40,'様式２（給付費）'!$L$40,'様式２（給付費）'!$M$40,'様式２（給付費）'!$N$40,'様式２（給付費）'!$O$40,'様式２（給付費）'!$P$40,'様式２（給付費）'!$F$41,'様式２（給付費）'!$G$41,'様式２（給付費）'!$H$41,'様式２（給付費）'!$J$41,'様式２（給付費）'!$K$41,'様式２（給付費）'!$L$41,'様式２（給付費）'!$M$41,'様式２（給付費）'!$N$41,'様式２（給付費）'!$O$41,'様式２（給付費）'!$P$41,'様式２（給付費）'!$F$42,'様式２（給付費）'!$G$42,'様式２（給付費）'!$H$42,'様式２（給付費）'!$J$42,'様式２（給付費）'!$K$42,'様式２（給付費）'!$L$42,'様式２（給付費）'!$M$42,'様式２（給付費）'!$N$42,'様式２（給付費）'!$O$42,'様式２（給付費）'!$P$42,'様式２（給付費）'!$F$43,'様式２（給付費）'!$G$43,'様式２（給付費）'!$H$43,'様式２（給付費）'!$J$43,'様式２（給付費）'!$K$43,'様式２（給付費）'!$L$43,'様式２（給付費）'!$M$43,'様式２（給付費）'!$N$43,'様式２（給付費）'!$O$43,'様式２（給付費）'!$P$43,'様式２（給付費）'!$F$44,'様式２（給付費）'!$G$44,'様式２（給付費）'!$H$44,'様式２（給付費）'!$J$44,'様式２（給付費）'!$K$44,'様式２（給付費）'!$L$44,'様式２（給付費）'!$M$44,'様式２（給付費）'!$N$44,'様式２（給付費）'!$O$44,'様式２（給付費）'!$P$44,'様式２（給付費）'!$F$45,'様式２（給付費）'!$G$45,'様式２（給付費）'!$H$45,'様式２（給付費）'!$J$45,'様式２（給付費）'!$K$45,'様式２（給付費）'!$L$45,'様式２（給付費）'!$M$45,'様式２（給付費）'!$N$45,'様式２（給付費）'!$O$45,'様式２（給付費）'!$P$45,'様式２（給付費）'!$F$46,'様式２（給付費）'!$G$46,'様式２（給付費）'!$H$46,'様式２（給付費）'!$J$46,'様式２（給付費）'!$K$46,'様式２（給付費）'!$L$46,'様式２（給付費）'!$M$46,'様式２（給付費）'!$N$46,'様式２（給付費）'!$O$46,'様式２（給付費）'!$P$46,'様式２（給付費）'!$F$47,'様式２（給付費）'!$G$47,'様式２（給付費）'!$H$47,'様式２（給付費）'!$J$47,'様式２（給付費）'!$K$47,'様式２（給付費）'!$L$47,'様式２（給付費）'!$M$47,'様式２（給付費）'!$N$47,'様式２（給付費）'!$O$47,'様式２（給付費）'!$P$47</definedName>
    <definedName name="styleId" localSheetId="17">"H1201"</definedName>
    <definedName name="databind" localSheetId="17">'様式２（件数）２割負担'!$F$11,'様式２（件数）２割負担'!$G$11,'様式２（件数）２割負担'!$H$11,'様式２（件数）２割負担'!$J$11,'様式２（件数）２割負担'!$K$11,'様式２（件数）２割負担'!$L$11,'様式２（件数）２割負担'!$M$11,'様式２（件数）２割負担'!$N$11,'様式２（件数）２割負担'!$O$11,'様式２（件数）２割負担'!$P$11,'様式２（件数）２割負担'!$F$12,'様式２（件数）２割負担'!$G$12,'様式２（件数）２割負担'!$H$12,'様式２（件数）２割負担'!$J$12,'様式２（件数）２割負担'!$K$12,'様式２（件数）２割負担'!$L$12,'様式２（件数）２割負担'!$M$12,'様式２（件数）２割負担'!$N$12,'様式２（件数）２割負担'!$O$12,'様式２（件数）２割負担'!$P$12,'様式２（件数）２割負担'!$F$13,'様式２（件数）２割負担'!$G$13,'様式２（件数）２割負担'!$H$13,'様式２（件数）２割負担'!$J$13,'様式２（件数）２割負担'!$K$13,'様式２（件数）２割負担'!$L$13,'様式２（件数）２割負担'!$M$13,'様式２（件数）２割負担'!$N$13,'様式２（件数）２割負担'!$O$13,'様式２（件数）２割負担'!$P$13,'様式２（件数）２割負担'!$F$14,'様式２（件数）２割負担'!$G$14,'様式２（件数）２割負担'!$H$14,'様式２（件数）２割負担'!$J$14,'様式２（件数）２割負担'!$K$14,'様式２（件数）２割負担'!$L$14,'様式２（件数）２割負担'!$M$14,'様式２（件数）２割負担'!$N$14,'様式２（件数）２割負担'!$O$14,'様式２（件数）２割負担'!$P$14,'様式２（件数）２割負担'!$F$15,'様式２（件数）２割負担'!$G$15,'様式２（件数）２割負担'!$H$15,'様式２（件数）２割負担'!$J$15,'様式２（件数）２割負担'!$K$15,'様式２（件数）２割負担'!$L$15,'様式２（件数）２割負担'!$M$15,'様式２（件数）２割負担'!$N$15,'様式２（件数）２割負担'!$O$15,'様式２（件数）２割負担'!$P$15,'様式２（件数）２割負担'!$F$16,'様式２（件数）２割負担'!$G$16,'様式２（件数）２割負担'!$H$16,'様式２（件数）２割負担'!$J$16,'様式２（件数）２割負担'!$K$16,'様式２（件数）２割負担'!$L$16,'様式２（件数）２割負担'!$M$16,'様式２（件数）２割負担'!$N$16,'様式２（件数）２割負担'!$O$16,'様式２（件数）２割負担'!$P$16,'様式２（件数）２割負担'!$F$17,'様式２（件数）２割負担'!$G$17,'様式２（件数）２割負担'!$H$17,'様式２（件数）２割負担'!$J$17,'様式２（件数）２割負担'!$K$17,'様式２（件数）２割負担'!$L$17,'様式２（件数）２割負担'!$M$17,'様式２（件数）２割負担'!$N$17,'様式２（件数）２割負担'!$O$17,'様式２（件数）２割負担'!$P$17,'様式２（件数）２割負担'!$F$18,'様式２（件数）２割負担'!$G$18,'様式２（件数）２割負担'!$H$18,'様式２（件数）２割負担'!$J$18,'様式２（件数）２割負担'!$K$18,'様式２（件数）２割負担'!$L$18,'様式２（件数）２割負担'!$M$18,'様式２（件数）２割負担'!$N$18,'様式２（件数）２割負担'!$O$18,'様式２（件数）２割負担'!$P$18,'様式２（件数）２割負担'!$F$19,'様式２（件数）２割負担'!$G$19,'様式２（件数）２割負担'!$H$19,'様式２（件数）２割負担'!$J$19,'様式２（件数）２割負担'!$K$19,'様式２（件数）２割負担'!$L$19,'様式２（件数）２割負担'!$M$19,'様式２（件数）２割負担'!$N$19,'様式２（件数）２割負担'!$O$19,'様式２（件数）２割負担'!$P$19,'様式２（件数）２割負担'!$F$20,'様式２（件数）２割負担'!$G$20,'様式２（件数）２割負担'!$H$20,'様式２（件数）２割負担'!$J$20,'様式２（件数）２割負担'!$K$20,'様式２（件数）２割負担'!$L$20,'様式２（件数）２割負担'!$M$20,'様式２（件数）２割負担'!$N$20,'様式２（件数）２割負担'!$O$20,'様式２（件数）２割負担'!$P$20,'様式２（件数）２割負担'!$F$21,'様式２（件数）２割負担'!$G$21,'様式２（件数）２割負担'!$H$21,'様式２（件数）２割負担'!$J$21,'様式２（件数）２割負担'!$K$21,'様式２（件数）２割負担'!$L$21,'様式２（件数）２割負担'!$M$21,'様式２（件数）２割負担'!$N$21,'様式２（件数）２割負担'!$O$21,'様式２（件数）２割負担'!$P$21,'様式２（件数）２割負担'!$F$22,'様式２（件数）２割負担'!$G$22,'様式２（件数）２割負担'!$H$22,'様式２（件数）２割負担'!$J$22,'様式２（件数）２割負担'!$K$22,'様式２（件数）２割負担'!$L$22,'様式２（件数）２割負担'!$M$22,'様式２（件数）２割負担'!$N$22,'様式２（件数）２割負担'!$O$22,'様式２（件数）２割負担'!$P$22,'様式２（件数）２割負担'!$F$23,'様式２（件数）２割負担'!$G$23,'様式２（件数）２割負担'!$H$23,'様式２（件数）２割負担'!$J$23,'様式２（件数）２割負担'!$K$23,'様式２（件数）２割負担'!$L$23,'様式２（件数）２割負担'!$M$23,'様式２（件数）２割負担'!$N$23,'様式２（件数）２割負担'!$O$23,'様式２（件数）２割負担'!$P$23,'様式２（件数）２割負担'!$F$24,'様式２（件数）２割負担'!$G$24,'様式２（件数）２割負担'!$H$24,'様式２（件数）２割負担'!$J$24,'様式２（件数）２割負担'!$K$24,'様式２（件数）２割負担'!$L$24,'様式２（件数）２割負担'!$M$24,'様式２（件数）２割負担'!$N$24,'様式２（件数）２割負担'!$O$24,'様式２（件数）２割負担'!$P$24,'様式２（件数）２割負担'!$F$25,'様式２（件数）２割負担'!$G$25,'様式２（件数）２割負担'!$H$25,'様式２（件数）２割負担'!$J$25,'様式２（件数）２割負担'!$K$25,'様式２（件数）２割負担'!$L$25,'様式２（件数）２割負担'!$M$25,'様式２（件数）２割負担'!$N$25,'様式２（件数）２割負担'!$O$25,'様式２（件数）２割負担'!$P$25,'様式２（件数）２割負担'!$F$26,'様式２（件数）２割負担'!$G$26,'様式２（件数）２割負担'!$H$26,'様式２（件数）２割負担'!$J$26,'様式２（件数）２割負担'!$K$26,'様式２（件数）２割負担'!$L$26,'様式２（件数）２割負担'!$M$26,'様式２（件数）２割負担'!$N$26,'様式２（件数）２割負担'!$O$26,'様式２（件数）２割負担'!$P$26,'様式２（件数）２割負担'!$F$27,'様式２（件数）２割負担'!$G$27,'様式２（件数）２割負担'!$H$27,'様式２（件数）２割負担'!$J$27,'様式２（件数）２割負担'!$K$27,'様式２（件数）２割負担'!$L$27,'様式２（件数）２割負担'!$M$27,'様式２（件数）２割負担'!$N$27,'様式２（件数）２割負担'!$O$27,'様式２（件数）２割負担'!$P$27,'様式２（件数）２割負担'!$F$28,'様式２（件数）２割負担'!$G$28,'様式２（件数）２割負担'!$H$28,'様式２（件数）２割負担'!$J$28,'様式２（件数）２割負担'!$K$28,'様式２（件数）２割負担'!$L$28,'様式２（件数）２割負担'!$M$28,'様式２（件数）２割負担'!$N$28,'様式２（件数）２割負担'!$O$28,'様式２（件数）２割負担'!$P$28,'様式２（件数）２割負担'!$F$29,'様式２（件数）２割負担'!$G$29,'様式２（件数）２割負担'!$H$29,'様式２（件数）２割負担'!$J$29,'様式２（件数）２割負担'!$K$29,'様式２（件数）２割負担'!$L$29,'様式２（件数）２割負担'!$M$29,'様式２（件数）２割負担'!$N$29,'様式２（件数）２割負担'!$O$29,'様式２（件数）２割負担'!$P$29,'様式２（件数）２割負担'!$F$30,'様式２（件数）２割負担'!$G$30,'様式２（件数）２割負担'!$H$30,'様式２（件数）２割負担'!$J$30,'様式２（件数）２割負担'!$K$30,'様式２（件数）２割負担'!$L$30,'様式２（件数）２割負担'!$M$30,'様式２（件数）２割負担'!$N$30,'様式２（件数）２割負担'!$O$30,'様式２（件数）２割負担'!$P$30,'様式２（件数）２割負担'!$F$32,'様式２（件数）２割負担'!$G$32,'様式２（件数）２割負担'!$H$32,'様式２（件数）２割負担'!$J$32,'様式２（件数）２割負担'!$K$32,'様式２（件数）２割負担'!$L$32,'様式２（件数）２割負担'!$M$32,'様式２（件数）２割負担'!$N$32,'様式２（件数）２割負担'!$O$32,'様式２（件数）２割負担'!$P$32,'様式２（件数）２割負担'!$F$33,'様式２（件数）２割負担'!$G$33,'様式２（件数）２割負担'!$H$33,'様式２（件数）２割負担'!$J$33,'様式２（件数）２割負担'!$K$33,'様式２（件数）２割負担'!$L$33,'様式２（件数）２割負担'!$M$33,'様式２（件数）２割負担'!$N$33,'様式２（件数）２割負担'!$O$33,'様式２（件数）２割負担'!$P$33,'様式２（件数）２割負担'!$F$34,'様式２（件数）２割負担'!$G$34,'様式２（件数）２割負担'!$H$34,'様式２（件数）２割負担'!$J$34,'様式２（件数）２割負担'!$K$34,'様式２（件数）２割負担'!$L$34,'様式２（件数）２割負担'!$M$34,'様式２（件数）２割負担'!$N$34,'様式２（件数）２割負担'!$O$34,'様式２（件数）２割負担'!$P$34,'様式２（件数）２割負担'!$F$35,'様式２（件数）２割負担'!$G$35,'様式２（件数）２割負担'!$H$35,'様式２（件数）２割負担'!$J$35,'様式２（件数）２割負担'!$K$35,'様式２（件数）２割負担'!$L$35,'様式２（件数）２割負担'!$M$35,'様式２（件数）２割負担'!$N$35,'様式２（件数）２割負担'!$O$35,'様式２（件数）２割負担'!$P$35,'様式２（件数）２割負担'!$F$36,'様式２（件数）２割負担'!$G$36,'様式２（件数）２割負担'!$H$36,'様式２（件数）２割負担'!$J$36,'様式２（件数）２割負担'!$K$36,'様式２（件数）２割負担'!$L$36,'様式２（件数）２割負担'!$M$36,'様式２（件数）２割負担'!$N$36,'様式２（件数）２割負担'!$O$36,'様式２（件数）２割負担'!$P$36,'様式２（件数）２割負担'!$F$37,'様式２（件数）２割負担'!$G$37,'様式２（件数）２割負担'!$H$37,'様式２（件数）２割負担'!$J$37,'様式２（件数）２割負担'!$K$37,'様式２（件数）２割負担'!$L$37,'様式２（件数）２割負担'!$M$37,'様式２（件数）２割負担'!$N$37,'様式２（件数）２割負担'!$O$37,'様式２（件数）２割負担'!$P$37,'様式２（件数）２割負担'!$F$38,'様式２（件数）２割負担'!$G$38,'様式２（件数）２割負担'!$H$38,'様式２（件数）２割負担'!$J$38,'様式２（件数）２割負担'!$K$38,'様式２（件数）２割負担'!$L$38,'様式２（件数）２割負担'!$M$38,'様式２（件数）２割負担'!$N$38,'様式２（件数）２割負担'!$O$38,'様式２（件数）２割負担'!$P$38,'様式２（件数）２割負担'!$F$39,'様式２（件数）２割負担'!$G$39,'様式２（件数）２割負担'!$H$39,'様式２（件数）２割負担'!$J$39,'様式２（件数）２割負担'!$K$39,'様式２（件数）２割負担'!$L$39,'様式２（件数）２割負担'!$M$39,'様式２（件数）２割負担'!$N$39,'様式２（件数）２割負担'!$O$39,'様式２（件数）２割負担'!$P$39,'様式２（件数）２割負担'!$F$40,'様式２（件数）２割負担'!$G$40,'様式２（件数）２割負担'!$H$40,'様式２（件数）２割負担'!$J$40,'様式２（件数）２割負担'!$K$40,'様式２（件数）２割負担'!$L$40,'様式２（件数）２割負担'!$M$40,'様式２（件数）２割負担'!$N$40,'様式２（件数）２割負担'!$O$40,'様式２（件数）２割負担'!$P$40,'様式２（件数）２割負担'!$F$41,'様式２（件数）２割負担'!$G$41,'様式２（件数）２割負担'!$H$41,'様式２（件数）２割負担'!$J$41,'様式２（件数）２割負担'!$K$41,'様式２（件数）２割負担'!$L$41,'様式２（件数）２割負担'!$M$41,'様式２（件数）２割負担'!$N$41,'様式２（件数）２割負担'!$O$41,'様式２（件数）２割負担'!$P$41,'様式２（件数）２割負担'!$F$42,'様式２（件数）２割負担'!$G$42,'様式２（件数）２割負担'!$H$42,'様式２（件数）２割負担'!$J$42,'様式２（件数）２割負担'!$K$42,'様式２（件数）２割負担'!$L$42,'様式２（件数）２割負担'!$M$42,'様式２（件数）２割負担'!$N$42,'様式２（件数）２割負担'!$O$42,'様式２（件数）２割負担'!$P$42,'様式２（件数）２割負担'!$F$43,'様式２（件数）２割負担'!$G$43,'様式２（件数）２割負担'!$H$43,'様式２（件数）２割負担'!$J$43,'様式２（件数）２割負担'!$K$43,'様式２（件数）２割負担'!$L$43,'様式２（件数）２割負担'!$M$43,'様式２（件数）２割負担'!$N$43,'様式２（件数）２割負担'!$O$43,'様式２（件数）２割負担'!$P$43,'様式２（件数）２割負担'!$F$44,'様式２（件数）２割負担'!$G$44,'様式２（件数）２割負担'!$H$44,'様式２（件数）２割負担'!$J$44,'様式２（件数）２割負担'!$K$44,'様式２（件数）２割負担'!$L$44,'様式２（件数）２割負担'!$M$44,'様式２（件数）２割負担'!$N$44,'様式２（件数）２割負担'!$O$44,'様式２（件数）２割負担'!$P$44,'様式２（件数）２割負担'!$F$45,'様式２（件数）２割負担'!$G$45,'様式２（件数）２割負担'!$H$45,'様式２（件数）２割負担'!$J$45,'様式２（件数）２割負担'!$K$45,'様式２（件数）２割負担'!$L$45,'様式２（件数）２割負担'!$M$45,'様式２（件数）２割負担'!$N$45,'様式２（件数）２割負担'!$O$45,'様式２（件数）２割負担'!$P$45,'様式２（件数）２割負担'!$F$46,'様式２（件数）２割負担'!$G$46,'様式２（件数）２割負担'!$H$46,'様式２（件数）２割負担'!$J$46,'様式２（件数）２割負担'!$K$46,'様式２（件数）２割負担'!$L$46,'様式２（件数）２割負担'!$M$46,'様式２（件数）２割負担'!$N$46,'様式２（件数）２割負担'!$O$46,'様式２（件数）２割負担'!$P$46,'様式２（件数）２割負担'!$F$47,'様式２（件数）２割負担'!$G$47,'様式２（件数）２割負担'!$H$47,'様式２（件数）２割負担'!$J$47,'様式２（件数）２割負担'!$K$47,'様式２（件数）２割負担'!$L$47,'様式２（件数）２割負担'!$M$47,'様式２（件数）２割負担'!$N$47,'様式２（件数）２割負担'!$O$47,'様式２（件数）２割負担'!$P$47</definedName>
    <definedName name="styleId" localSheetId="18">"H1202"</definedName>
    <definedName name="databind" localSheetId="18">'様式２（単位数）２割負担'!$F$11,'様式２（単位数）２割負担'!$G$11,'様式２（単位数）２割負担'!$H$11,'様式２（単位数）２割負担'!$J$11,'様式２（単位数）２割負担'!$K$11,'様式２（単位数）２割負担'!$L$11,'様式２（単位数）２割負担'!$M$11,'様式２（単位数）２割負担'!$N$11,'様式２（単位数）２割負担'!$O$11,'様式２（単位数）２割負担'!$P$11,'様式２（単位数）２割負担'!$F$12,'様式２（単位数）２割負担'!$G$12,'様式２（単位数）２割負担'!$H$12,'様式２（単位数）２割負担'!$J$12,'様式２（単位数）２割負担'!$K$12,'様式２（単位数）２割負担'!$L$12,'様式２（単位数）２割負担'!$M$12,'様式２（単位数）２割負担'!$N$12,'様式２（単位数）２割負担'!$O$12,'様式２（単位数）２割負担'!$P$12,'様式２（単位数）２割負担'!$F$13,'様式２（単位数）２割負担'!$G$13,'様式２（単位数）２割負担'!$H$13,'様式２（単位数）２割負担'!$J$13,'様式２（単位数）２割負担'!$K$13,'様式２（単位数）２割負担'!$L$13,'様式２（単位数）２割負担'!$M$13,'様式２（単位数）２割負担'!$N$13,'様式２（単位数）２割負担'!$O$13,'様式２（単位数）２割負担'!$P$13,'様式２（単位数）２割負担'!$F$14,'様式２（単位数）２割負担'!$G$14,'様式２（単位数）２割負担'!$H$14,'様式２（単位数）２割負担'!$J$14,'様式２（単位数）２割負担'!$K$14,'様式２（単位数）２割負担'!$L$14,'様式２（単位数）２割負担'!$M$14,'様式２（単位数）２割負担'!$N$14,'様式２（単位数）２割負担'!$O$14,'様式２（単位数）２割負担'!$P$14,'様式２（単位数）２割負担'!$F$15,'様式２（単位数）２割負担'!$G$15,'様式２（単位数）２割負担'!$H$15,'様式２（単位数）２割負担'!$J$15,'様式２（単位数）２割負担'!$K$15,'様式２（単位数）２割負担'!$L$15,'様式２（単位数）２割負担'!$M$15,'様式２（単位数）２割負担'!$N$15,'様式２（単位数）２割負担'!$O$15,'様式２（単位数）２割負担'!$P$15,'様式２（単位数）２割負担'!$F$16,'様式２（単位数）２割負担'!$G$16,'様式２（単位数）２割負担'!$H$16,'様式２（単位数）２割負担'!$J$16,'様式２（単位数）２割負担'!$K$16,'様式２（単位数）２割負担'!$L$16,'様式２（単位数）２割負担'!$M$16,'様式２（単位数）２割負担'!$N$16,'様式２（単位数）２割負担'!$O$16,'様式２（単位数）２割負担'!$P$16,'様式２（単位数）２割負担'!$F$17,'様式２（単位数）２割負担'!$G$17,'様式２（単位数）２割負担'!$H$17,'様式２（単位数）２割負担'!$J$17,'様式２（単位数）２割負担'!$K$17,'様式２（単位数）２割負担'!$L$17,'様式２（単位数）２割負担'!$M$17,'様式２（単位数）２割負担'!$N$17,'様式２（単位数）２割負担'!$O$17,'様式２（単位数）２割負担'!$P$17,'様式２（単位数）２割負担'!$F$18,'様式２（単位数）２割負担'!$G$18,'様式２（単位数）２割負担'!$H$18,'様式２（単位数）２割負担'!$J$18,'様式２（単位数）２割負担'!$K$18,'様式２（単位数）２割負担'!$L$18,'様式２（単位数）２割負担'!$M$18,'様式２（単位数）２割負担'!$N$18,'様式２（単位数）２割負担'!$O$18,'様式２（単位数）２割負担'!$P$18,'様式２（単位数）２割負担'!$F$19,'様式２（単位数）２割負担'!$G$19,'様式２（単位数）２割負担'!$H$19,'様式２（単位数）２割負担'!$J$19,'様式２（単位数）２割負担'!$K$19,'様式２（単位数）２割負担'!$L$19,'様式２（単位数）２割負担'!$M$19,'様式２（単位数）２割負担'!$N$19,'様式２（単位数）２割負担'!$O$19,'様式２（単位数）２割負担'!$P$19,'様式２（単位数）２割負担'!$F$20,'様式２（単位数）２割負担'!$G$20,'様式２（単位数）２割負担'!$H$20,'様式２（単位数）２割負担'!$J$20,'様式２（単位数）２割負担'!$K$20,'様式２（単位数）２割負担'!$L$20,'様式２（単位数）２割負担'!$M$20,'様式２（単位数）２割負担'!$N$20,'様式２（単位数）２割負担'!$O$20,'様式２（単位数）２割負担'!$P$20,'様式２（単位数）２割負担'!$F$21,'様式２（単位数）２割負担'!$G$21,'様式２（単位数）２割負担'!$H$21,'様式２（単位数）２割負担'!$J$21,'様式２（単位数）２割負担'!$K$21,'様式２（単位数）２割負担'!$L$21,'様式２（単位数）２割負担'!$M$21,'様式２（単位数）２割負担'!$N$21,'様式２（単位数）２割負担'!$O$21,'様式２（単位数）２割負担'!$P$21,'様式２（単位数）２割負担'!$F$22,'様式２（単位数）２割負担'!$G$22,'様式２（単位数）２割負担'!$H$22,'様式２（単位数）２割負担'!$J$22,'様式２（単位数）２割負担'!$K$22,'様式２（単位数）２割負担'!$L$22,'様式２（単位数）２割負担'!$M$22,'様式２（単位数）２割負担'!$N$22,'様式２（単位数）２割負担'!$O$22,'様式２（単位数）２割負担'!$P$22,'様式２（単位数）２割負担'!$F$23,'様式２（単位数）２割負担'!$G$23,'様式２（単位数）２割負担'!$H$23,'様式２（単位数）２割負担'!$J$23,'様式２（単位数）２割負担'!$K$23,'様式２（単位数）２割負担'!$L$23,'様式２（単位数）２割負担'!$M$23,'様式２（単位数）２割負担'!$N$23,'様式２（単位数）２割負担'!$O$23,'様式２（単位数）２割負担'!$P$23,'様式２（単位数）２割負担'!$F$24,'様式２（単位数）２割負担'!$G$24,'様式２（単位数）２割負担'!$H$24,'様式２（単位数）２割負担'!$J$24,'様式２（単位数）２割負担'!$K$24,'様式２（単位数）２割負担'!$L$24,'様式２（単位数）２割負担'!$M$24,'様式２（単位数）２割負担'!$N$24,'様式２（単位数）２割負担'!$O$24,'様式２（単位数）２割負担'!$P$24,'様式２（単位数）２割負担'!$F$25,'様式２（単位数）２割負担'!$G$25,'様式２（単位数）２割負担'!$H$25,'様式２（単位数）２割負担'!$J$25,'様式２（単位数）２割負担'!$K$25,'様式２（単位数）２割負担'!$L$25,'様式２（単位数）２割負担'!$M$25,'様式２（単位数）２割負担'!$N$25,'様式２（単位数）２割負担'!$O$25,'様式２（単位数）２割負担'!$P$25,'様式２（単位数）２割負担'!$F$26,'様式２（単位数）２割負担'!$G$26,'様式２（単位数）２割負担'!$H$26,'様式２（単位数）２割負担'!$J$26,'様式２（単位数）２割負担'!$K$26,'様式２（単位数）２割負担'!$L$26,'様式２（単位数）２割負担'!$M$26,'様式２（単位数）２割負担'!$N$26,'様式２（単位数）２割負担'!$O$26,'様式２（単位数）２割負担'!$P$26,'様式２（単位数）２割負担'!$F$27,'様式２（単位数）２割負担'!$G$27,'様式２（単位数）２割負担'!$H$27,'様式２（単位数）２割負担'!$J$27,'様式２（単位数）２割負担'!$K$27,'様式２（単位数）２割負担'!$L$27,'様式２（単位数）２割負担'!$M$27,'様式２（単位数）２割負担'!$N$27,'様式２（単位数）２割負担'!$O$27,'様式２（単位数）２割負担'!$P$27,'様式２（単位数）２割負担'!$F$28,'様式２（単位数）２割負担'!$G$28,'様式２（単位数）２割負担'!$H$28,'様式２（単位数）２割負担'!$J$28,'様式２（単位数）２割負担'!$K$28,'様式２（単位数）２割負担'!$L$28,'様式２（単位数）２割負担'!$M$28,'様式２（単位数）２割負担'!$N$28,'様式２（単位数）２割負担'!$O$28,'様式２（単位数）２割負担'!$P$28,'様式２（単位数）２割負担'!$F$30,'様式２（単位数）２割負担'!$G$30,'様式２（単位数）２割負担'!$H$30,'様式２（単位数）２割負担'!$J$30,'様式２（単位数）２割負担'!$K$30,'様式２（単位数）２割負担'!$L$30,'様式２（単位数）２割負担'!$M$30,'様式２（単位数）２割負担'!$N$30,'様式２（単位数）２割負担'!$O$30,'様式２（単位数）２割負担'!$P$30,'様式２（単位数）２割負担'!$F$31,'様式２（単位数）２割負担'!$G$31,'様式２（単位数）２割負担'!$H$31,'様式２（単位数）２割負担'!$J$31,'様式２（単位数）２割負担'!$K$31,'様式２（単位数）２割負担'!$L$31,'様式２（単位数）２割負担'!$M$31,'様式２（単位数）２割負担'!$N$31,'様式２（単位数）２割負担'!$O$31,'様式２（単位数）２割負担'!$P$31,'様式２（単位数）２割負担'!$F$32,'様式２（単位数）２割負担'!$G$32,'様式２（単位数）２割負担'!$H$32,'様式２（単位数）２割負担'!$J$32,'様式２（単位数）２割負担'!$K$32,'様式２（単位数）２割負担'!$L$32,'様式２（単位数）２割負担'!$M$32,'様式２（単位数）２割負担'!$N$32,'様式２（単位数）２割負担'!$O$32,'様式２（単位数）２割負担'!$P$32,'様式２（単位数）２割負担'!$F$33,'様式２（単位数）２割負担'!$G$33,'様式２（単位数）２割負担'!$H$33,'様式２（単位数）２割負担'!$J$33,'様式２（単位数）２割負担'!$K$33,'様式２（単位数）２割負担'!$L$33,'様式２（単位数）２割負担'!$M$33,'様式２（単位数）２割負担'!$N$33,'様式２（単位数）２割負担'!$O$33,'様式２（単位数）２割負担'!$P$33,'様式２（単位数）２割負担'!$F$34,'様式２（単位数）２割負担'!$G$34,'様式２（単位数）２割負担'!$H$34,'様式２（単位数）２割負担'!$J$34,'様式２（単位数）２割負担'!$K$34,'様式２（単位数）２割負担'!$L$34,'様式２（単位数）２割負担'!$M$34,'様式２（単位数）２割負担'!$N$34,'様式２（単位数）２割負担'!$O$34,'様式２（単位数）２割負担'!$P$34,'様式２（単位数）２割負担'!$F$35,'様式２（単位数）２割負担'!$G$35,'様式２（単位数）２割負担'!$H$35,'様式２（単位数）２割負担'!$J$35,'様式２（単位数）２割負担'!$K$35,'様式２（単位数）２割負担'!$L$35,'様式２（単位数）２割負担'!$M$35,'様式２（単位数）２割負担'!$N$35,'様式２（単位数）２割負担'!$O$35,'様式２（単位数）２割負担'!$P$35,'様式２（単位数）２割負担'!$F$36,'様式２（単位数）２割負担'!$G$36,'様式２（単位数）２割負担'!$H$36,'様式２（単位数）２割負担'!$J$36,'様式２（単位数）２割負担'!$K$36,'様式２（単位数）２割負担'!$L$36,'様式２（単位数）２割負担'!$M$36,'様式２（単位数）２割負担'!$N$36,'様式２（単位数）２割負担'!$O$36,'様式２（単位数）２割負担'!$P$36,'様式２（単位数）２割負担'!$F$37,'様式２（単位数）２割負担'!$G$37,'様式２（単位数）２割負担'!$H$37,'様式２（単位数）２割負担'!$J$37,'様式２（単位数）２割負担'!$K$37,'様式２（単位数）２割負担'!$L$37,'様式２（単位数）２割負担'!$M$37,'様式２（単位数）２割負担'!$N$37,'様式２（単位数）２割負担'!$O$37,'様式２（単位数）２割負担'!$P$37,'様式２（単位数）２割負担'!$F$38,'様式２（単位数）２割負担'!$G$38,'様式２（単位数）２割負担'!$H$38,'様式２（単位数）２割負担'!$J$38,'様式２（単位数）２割負担'!$K$38,'様式２（単位数）２割負担'!$L$38,'様式２（単位数）２割負担'!$M$38,'様式２（単位数）２割負担'!$N$38,'様式２（単位数）２割負担'!$O$38,'様式２（単位数）２割負担'!$P$38,'様式２（単位数）２割負担'!$F$39,'様式２（単位数）２割負担'!$G$39,'様式２（単位数）２割負担'!$H$39,'様式２（単位数）２割負担'!$J$39,'様式２（単位数）２割負担'!$K$39,'様式２（単位数）２割負担'!$L$39,'様式２（単位数）２割負担'!$M$39,'様式２（単位数）２割負担'!$N$39,'様式２（単位数）２割負担'!$O$39,'様式２（単位数）２割負担'!$P$39,'様式２（単位数）２割負担'!$F$40,'様式２（単位数）２割負担'!$G$40,'様式２（単位数）２割負担'!$H$40,'様式２（単位数）２割負担'!$J$40,'様式２（単位数）２割負担'!$K$41,'様式２（単位数）２割負担'!$K$40,'様式２（単位数）２割負担'!$L$40,'様式２（単位数）２割負担'!$M$40,'様式２（単位数）２割負担'!$N$40,'様式２（単位数）２割負担'!$O$40,'様式２（単位数）２割負担'!$P$40,'様式２（単位数）２割負担'!$F$41,'様式２（単位数）２割負担'!$G$41,'様式２（単位数）２割負担'!$H$41,'様式２（単位数）２割負担'!$J$41,'様式２（単位数）２割負担'!$L$41,'様式２（単位数）２割負担'!$M$41,'様式２（単位数）２割負担'!$N$41,'様式２（単位数）２割負担'!$O$41,'様式２（単位数）２割負担'!$P$41,'様式２（単位数）２割負担'!$F$42,'様式２（単位数）２割負担'!$G$42,'様式２（単位数）２割負担'!$H$42,'様式２（単位数）２割負担'!$J$42,'様式２（単位数）２割負担'!$K$42,'様式２（単位数）２割負担'!$L$42,'様式２（単位数）２割負担'!$M$42,'様式２（単位数）２割負担'!$N$42,'様式２（単位数）２割負担'!$O$42,'様式２（単位数）２割負担'!$P$42,'様式２（単位数）２割負担'!$F$43,'様式２（単位数）２割負担'!$G$43,'様式２（単位数）２割負担'!$H$43,'様式２（単位数）２割負担'!$J$43,'様式２（単位数）２割負担'!$K$43,'様式２（単位数）２割負担'!$L$43,'様式２（単位数）２割負担'!$M$43,'様式２（単位数）２割負担'!$N$43,'様式２（単位数）２割負担'!$O$43,'様式２（単位数）２割負担'!$P$43,'様式２（単位数）２割負担'!$F$44,'様式２（単位数）２割負担'!$G$44,'様式２（単位数）２割負担'!$H$44,'様式２（単位数）２割負担'!$J$44,'様式２（単位数）２割負担'!$K$44,'様式２（単位数）２割負担'!$L$44,'様式２（単位数）２割負担'!$M$44,'様式２（単位数）２割負担'!$N$44,'様式２（単位数）２割負担'!$O$44,'様式２（単位数）２割負担'!$P$44,'様式２（単位数）２割負担'!$F$45,'様式２（単位数）２割負担'!$G$45,'様式２（単位数）２割負担'!$H$45,'様式２（単位数）２割負担'!$J$45,'様式２（単位数）２割負担'!$K$45,'様式２（単位数）２割負担'!$L$45,'様式２（単位数）２割負担'!$M$45,'様式２（単位数）２割負担'!$N$45,'様式２（単位数）２割負担'!$O$45,'様式２（単位数）２割負担'!$P$45</definedName>
    <definedName name="styleId" localSheetId="19">"H1203"</definedName>
    <definedName name="databind" localSheetId="19">'様式２（費用額）２割負担'!$F$11,'様式２（費用額）２割負担'!$G$11,'様式２（費用額）２割負担'!$H$11,'様式２（費用額）２割負担'!$J$11,'様式２（費用額）２割負担'!$K$11,'様式２（費用額）２割負担'!$L$11,'様式２（費用額）２割負担'!$M$11,'様式２（費用額）２割負担'!$N$11,'様式２（費用額）２割負担'!$O$11,'様式２（費用額）２割負担'!$P$11,'様式２（費用額）２割負担'!$F$12,'様式２（費用額）２割負担'!$G$12,'様式２（費用額）２割負担'!$H$12,'様式２（費用額）２割負担'!$J$12,'様式２（費用額）２割負担'!$K$12,'様式２（費用額）２割負担'!$L$12,'様式２（費用額）２割負担'!$M$12,'様式２（費用額）２割負担'!$N$12,'様式２（費用額）２割負担'!$O$12,'様式２（費用額）２割負担'!$P$12,'様式２（費用額）２割負担'!$F$13,'様式２（費用額）２割負担'!$G$13,'様式２（費用額）２割負担'!$H$13,'様式２（費用額）２割負担'!$J$13,'様式２（費用額）２割負担'!$K$13,'様式２（費用額）２割負担'!$L$13,'様式２（費用額）２割負担'!$M$13,'様式２（費用額）２割負担'!$N$13,'様式２（費用額）２割負担'!$O$13,'様式２（費用額）２割負担'!$P$13,'様式２（費用額）２割負担'!$F$14,'様式２（費用額）２割負担'!$G$14,'様式２（費用額）２割負担'!$H$14,'様式２（費用額）２割負担'!$J$14,'様式２（費用額）２割負担'!$K$14,'様式２（費用額）２割負担'!$L$14,'様式２（費用額）２割負担'!$M$14,'様式２（費用額）２割負担'!$N$14,'様式２（費用額）２割負担'!$O$14,'様式２（費用額）２割負担'!$P$14,'様式２（費用額）２割負担'!$F$15,'様式２（費用額）２割負担'!$G$15,'様式２（費用額）２割負担'!$H$15,'様式２（費用額）２割負担'!$J$15,'様式２（費用額）２割負担'!$K$15,'様式２（費用額）２割負担'!$L$15,'様式２（費用額）２割負担'!$M$15,'様式２（費用額）２割負担'!$N$15,'様式２（費用額）２割負担'!$O$15,'様式２（費用額）２割負担'!$P$15,'様式２（費用額）２割負担'!$F$16,'様式２（費用額）２割負担'!$G$16,'様式２（費用額）２割負担'!$H$16,'様式２（費用額）２割負担'!$J$16,'様式２（費用額）２割負担'!$K$16,'様式２（費用額）２割負担'!$L$16,'様式２（費用額）２割負担'!$M$16,'様式２（費用額）２割負担'!$N$16,'様式２（費用額）２割負担'!$O$16,'様式２（費用額）２割負担'!$P$16,'様式２（費用額）２割負担'!$F$17,'様式２（費用額）２割負担'!$G$17,'様式２（費用額）２割負担'!$H$17,'様式２（費用額）２割負担'!$J$17,'様式２（費用額）２割負担'!$K$17,'様式２（費用額）２割負担'!$L$17,'様式２（費用額）２割負担'!$M$17,'様式２（費用額）２割負担'!$N$17,'様式２（費用額）２割負担'!$O$17,'様式２（費用額）２割負担'!$P$17,'様式２（費用額）２割負担'!$F$18,'様式２（費用額）２割負担'!$G$18,'様式２（費用額）２割負担'!$H$18,'様式２（費用額）２割負担'!$J$18,'様式２（費用額）２割負担'!$K$18,'様式２（費用額）２割負担'!$L$18,'様式２（費用額）２割負担'!$M$18,'様式２（費用額）２割負担'!$N$18,'様式２（費用額）２割負担'!$O$18,'様式２（費用額）２割負担'!$P$18,'様式２（費用額）２割負担'!$F$19,'様式２（費用額）２割負担'!$G$19,'様式２（費用額）２割負担'!$H$19,'様式２（費用額）２割負担'!$J$19,'様式２（費用額）２割負担'!$K$19,'様式２（費用額）２割負担'!$L$19,'様式２（費用額）２割負担'!$M$19,'様式２（費用額）２割負担'!$N$19,'様式２（費用額）２割負担'!$O$19,'様式２（費用額）２割負担'!$P$19,'様式２（費用額）２割負担'!$F$20,'様式２（費用額）２割負担'!$G$20,'様式２（費用額）２割負担'!$H$20,'様式２（費用額）２割負担'!$J$20,'様式２（費用額）２割負担'!$K$20,'様式２（費用額）２割負担'!$L$20,'様式２（費用額）２割負担'!$M$20,'様式２（費用額）２割負担'!$N$20,'様式２（費用額）２割負担'!$O$20,'様式２（費用額）２割負担'!$P$20,'様式２（費用額）２割負担'!$F$21,'様式２（費用額）２割負担'!$G$21,'様式２（費用額）２割負担'!$H$21,'様式２（費用額）２割負担'!$J$21,'様式２（費用額）２割負担'!$K$21,'様式２（費用額）２割負担'!$L$21,'様式２（費用額）２割負担'!$M$21,'様式２（費用額）２割負担'!$N$21,'様式２（費用額）２割負担'!$O$21,'様式２（費用額）２割負担'!$P$21,'様式２（費用額）２割負担'!$F$22,'様式２（費用額）２割負担'!$G$22,'様式２（費用額）２割負担'!$H$22,'様式２（費用額）２割負担'!$J$22,'様式２（費用額）２割負担'!$K$22,'様式２（費用額）２割負担'!$L$22,'様式２（費用額）２割負担'!$M$22,'様式２（費用額）２割負担'!$N$22,'様式２（費用額）２割負担'!$O$22,'様式２（費用額）２割負担'!$P$22,'様式２（費用額）２割負担'!$F$23,'様式２（費用額）２割負担'!$G$23,'様式２（費用額）２割負担'!$H$23,'様式２（費用額）２割負担'!$J$23,'様式２（費用額）２割負担'!$K$23,'様式２（費用額）２割負担'!$L$23,'様式２（費用額）２割負担'!$M$23,'様式２（費用額）２割負担'!$N$23,'様式２（費用額）２割負担'!$O$23,'様式２（費用額）２割負担'!$P$23,'様式２（費用額）２割負担'!$F$24,'様式２（費用額）２割負担'!$G$24,'様式２（費用額）２割負担'!$H$24,'様式２（費用額）２割負担'!$J$24,'様式２（費用額）２割負担'!$K$24,'様式２（費用額）２割負担'!$L$24,'様式２（費用額）２割負担'!$M$24,'様式２（費用額）２割負担'!$N$24,'様式２（費用額）２割負担'!$O$24,'様式２（費用額）２割負担'!$P$24,'様式２（費用額）２割負担'!$F$25,'様式２（費用額）２割負担'!$G$25,'様式２（費用額）２割負担'!$H$25,'様式２（費用額）２割負担'!$J$25,'様式２（費用額）２割負担'!$K$25,'様式２（費用額）２割負担'!$L$25,'様式２（費用額）２割負担'!$M$25,'様式２（費用額）２割負担'!$N$25,'様式２（費用額）２割負担'!$O$25,'様式２（費用額）２割負担'!$P$25,'様式２（費用額）２割負担'!$F$26,'様式２（費用額）２割負担'!$G$26,'様式２（費用額）２割負担'!$H$26,'様式２（費用額）２割負担'!$J$26,'様式２（費用額）２割負担'!$K$26,'様式２（費用額）２割負担'!$L$26,'様式２（費用額）２割負担'!$M$26,'様式２（費用額）２割負担'!$N$26,'様式２（費用額）２割負担'!$O$26,'様式２（費用額）２割負担'!$P$26,'様式２（費用額）２割負担'!$F$27,'様式２（費用額）２割負担'!$G$27,'様式２（費用額）２割負担'!$H$27,'様式２（費用額）２割負担'!$J$27,'様式２（費用額）２割負担'!$K$27,'様式２（費用額）２割負担'!$L$27,'様式２（費用額）２割負担'!$M$27,'様式２（費用額）２割負担'!$N$27,'様式２（費用額）２割負担'!$O$27,'様式２（費用額）２割負担'!$P$27,'様式２（費用額）２割負担'!$F$28,'様式２（費用額）２割負担'!$G$28,'様式２（費用額）２割負担'!$H$28,'様式２（費用額）２割負担'!$J$28,'様式２（費用額）２割負担'!$K$28,'様式２（費用額）２割負担'!$L$28,'様式２（費用額）２割負担'!$M$28,'様式２（費用額）２割負担'!$N$28,'様式２（費用額）２割負担'!$O$28,'様式２（費用額）２割負担'!$P$28,'様式２（費用額）２割負担'!$F$29,'様式２（費用額）２割負担'!$G$29,'様式２（費用額）２割負担'!$H$29,'様式２（費用額）２割負担'!$J$29,'様式２（費用額）２割負担'!$K$29,'様式２（費用額）２割負担'!$L$29,'様式２（費用額）２割負担'!$M$29,'様式２（費用額）２割負担'!$N$29,'様式２（費用額）２割負担'!$O$29,'様式２（費用額）２割負担'!$P$29,'様式２（費用額）２割負担'!$F$30,'様式２（費用額）２割負担'!$G$30,'様式２（費用額）２割負担'!$H$30,'様式２（費用額）２割負担'!$J$30,'様式２（費用額）２割負担'!$K$30,'様式２（費用額）２割負担'!$L$30,'様式２（費用額）２割負担'!$M$30,'様式２（費用額）２割負担'!$N$30,'様式２（費用額）２割負担'!$O$30,'様式２（費用額）２割負担'!$P$30,'様式２（費用額）２割負担'!$F$32,'様式２（費用額）２割負担'!$G$32,'様式２（費用額）２割負担'!$H$32,'様式２（費用額）２割負担'!$J$32,'様式２（費用額）２割負担'!$K$32,'様式２（費用額）２割負担'!$L$32,'様式２（費用額）２割負担'!$M$32,'様式２（費用額）２割負担'!$N$32,'様式２（費用額）２割負担'!$O$32,'様式２（費用額）２割負担'!$P$32,'様式２（費用額）２割負担'!$F$33,'様式２（費用額）２割負担'!$G$33,'様式２（費用額）２割負担'!$H$33,'様式２（費用額）２割負担'!$J$33,'様式２（費用額）２割負担'!$K$33,'様式２（費用額）２割負担'!$L$33,'様式２（費用額）２割負担'!$M$33,'様式２（費用額）２割負担'!$N$33,'様式２（費用額）２割負担'!$O$33,'様式２（費用額）２割負担'!$P$33,'様式２（費用額）２割負担'!$F$34,'様式２（費用額）２割負担'!$G$34,'様式２（費用額）２割負担'!$H$34,'様式２（費用額）２割負担'!$J$34,'様式２（費用額）２割負担'!$K$34,'様式２（費用額）２割負担'!$L$34,'様式２（費用額）２割負担'!$M$34,'様式２（費用額）２割負担'!$N$34,'様式２（費用額）２割負担'!$O$34,'様式２（費用額）２割負担'!$P$34,'様式２（費用額）２割負担'!$F$35,'様式２（費用額）２割負担'!$G$35,'様式２（費用額）２割負担'!$H$35,'様式２（費用額）２割負担'!$J$35,'様式２（費用額）２割負担'!$K$35,'様式２（費用額）２割負担'!$L$35,'様式２（費用額）２割負担'!$M$35,'様式２（費用額）２割負担'!$N$35,'様式２（費用額）２割負担'!$O$35,'様式２（費用額）２割負担'!$P$35,'様式２（費用額）２割負担'!$F$36,'様式２（費用額）２割負担'!$G$36,'様式２（費用額）２割負担'!$H$36,'様式２（費用額）２割負担'!$J$36,'様式２（費用額）２割負担'!$K$36,'様式２（費用額）２割負担'!$L$36,'様式２（費用額）２割負担'!$M$36,'様式２（費用額）２割負担'!$N$36,'様式２（費用額）２割負担'!$O$36,'様式２（費用額）２割負担'!$P$36,'様式２（費用額）２割負担'!$F$37,'様式２（費用額）２割負担'!$G$37,'様式２（費用額）２割負担'!$H$37,'様式２（費用額）２割負担'!$J$37,'様式２（費用額）２割負担'!$K$37,'様式２（費用額）２割負担'!$L$37,'様式２（費用額）２割負担'!$M$37,'様式２（費用額）２割負担'!$N$37,'様式２（費用額）２割負担'!$O$37,'様式２（費用額）２割負担'!$P$37,'様式２（費用額）２割負担'!$F$38,'様式２（費用額）２割負担'!$G$38,'様式２（費用額）２割負担'!$H$38,'様式２（費用額）２割負担'!$J$38,'様式２（費用額）２割負担'!$K$38,'様式２（費用額）２割負担'!$L$38,'様式２（費用額）２割負担'!$M$38,'様式２（費用額）２割負担'!$N$38,'様式２（費用額）２割負担'!$O$38,'様式２（費用額）２割負担'!$P$38,'様式２（費用額）２割負担'!$F$39,'様式２（費用額）２割負担'!$G$39,'様式２（費用額）２割負担'!$H$39,'様式２（費用額）２割負担'!$J$39,'様式２（費用額）２割負担'!$K$39,'様式２（費用額）２割負担'!$L$39,'様式２（費用額）２割負担'!$M$39,'様式２（費用額）２割負担'!$N$39,'様式２（費用額）２割負担'!$O$39,'様式２（費用額）２割負担'!$P$39,'様式２（費用額）２割負担'!$F$40,'様式２（費用額）２割負担'!$G$40,'様式２（費用額）２割負担'!$H$40,'様式２（費用額）２割負担'!$J$40,'様式２（費用額）２割負担'!$K$40,'様式２（費用額）２割負担'!$L$40,'様式２（費用額）２割負担'!$M$40,'様式２（費用額）２割負担'!$N$40,'様式２（費用額）２割負担'!$O$40,'様式２（費用額）２割負担'!$P$40,'様式２（費用額）２割負担'!$F$41,'様式２（費用額）２割負担'!$G$41,'様式２（費用額）２割負担'!$H$41,'様式２（費用額）２割負担'!$J$41,'様式２（費用額）２割負担'!$K$41,'様式２（費用額）２割負担'!$L$41,'様式２（費用額）２割負担'!$M$41,'様式２（費用額）２割負担'!$N$41,'様式２（費用額）２割負担'!$O$41,'様式２（費用額）２割負担'!$P$41,'様式２（費用額）２割負担'!$F$42,'様式２（費用額）２割負担'!$G$42,'様式２（費用額）２割負担'!$H$42,'様式２（費用額）２割負担'!$J$42,'様式２（費用額）２割負担'!$K$42,'様式２（費用額）２割負担'!$L$42,'様式２（費用額）２割負担'!$M$42,'様式２（費用額）２割負担'!$N$42,'様式２（費用額）２割負担'!$O$42,'様式２（費用額）２割負担'!$P$42,'様式２（費用額）２割負担'!$F$43,'様式２（費用額）２割負担'!$G$43,'様式２（費用額）２割負担'!$H$43,'様式２（費用額）２割負担'!$J$43,'様式２（費用額）２割負担'!$K$43,'様式２（費用額）２割負担'!$L$43,'様式２（費用額）２割負担'!$M$43,'様式２（費用額）２割負担'!$N$43,'様式２（費用額）２割負担'!$O$43,'様式２（費用額）２割負担'!$P$43,'様式２（費用額）２割負担'!$F$44,'様式２（費用額）２割負担'!$G$44,'様式２（費用額）２割負担'!$H$44,'様式２（費用額）２割負担'!$J$44,'様式２（費用額）２割負担'!$K$44,'様式２（費用額）２割負担'!$L$44,'様式２（費用額）２割負担'!$M$44,'様式２（費用額）２割負担'!$N$44,'様式２（費用額）２割負担'!$O$44,'様式２（費用額）２割負担'!$P$44,'様式２（費用額）２割負担'!$F$45,'様式２（費用額）２割負担'!$G$45,'様式２（費用額）２割負担'!$H$45,'様式２（費用額）２割負担'!$J$45,'様式２（費用額）２割負担'!$K$45,'様式２（費用額）２割負担'!$L$45,'様式２（費用額）２割負担'!$M$45,'様式２（費用額）２割負担'!$N$45,'様式２（費用額）２割負担'!$O$45,'様式２（費用額）２割負担'!$P$45,'様式２（費用額）２割負担'!$F$46,'様式２（費用額）２割負担'!$G$46,'様式２（費用額）２割負担'!$H$46,'様式２（費用額）２割負担'!$J$46,'様式２（費用額）２割負担'!$K$46,'様式２（費用額）２割負担'!$L$46,'様式２（費用額）２割負担'!$M$46,'様式２（費用額）２割負担'!$N$46,'様式２（費用額）２割負担'!$O$46,'様式２（費用額）２割負担'!$P$46,'様式２（費用額）２割負担'!$F$47,'様式２（費用額）２割負担'!$G$47,'様式２（費用額）２割負担'!$H$47,'様式２（費用額）２割負担'!$J$47,'様式２（費用額）２割負担'!$K$47,'様式２（費用額）２割負担'!$L$47,'様式２（費用額）２割負担'!$M$47,'様式２（費用額）２割負担'!$N$47,'様式２（費用額）２割負担'!$O$47,'様式２（費用額）２割負担'!$P$47</definedName>
    <definedName name="styleId" localSheetId="20">"H1204"</definedName>
    <definedName name="databind" localSheetId="20">'様式２（給付費）２割負担'!$F$11,'様式２（給付費）２割負担'!$G$11,'様式２（給付費）２割負担'!$H$11,'様式２（給付費）２割負担'!$J$11,'様式２（給付費）２割負担'!$K$11,'様式２（給付費）２割負担'!$L$11,'様式２（給付費）２割負担'!$M$11,'様式２（給付費）２割負担'!$N$11,'様式２（給付費）２割負担'!$O$11,'様式２（給付費）２割負担'!$P$11,'様式２（給付費）２割負担'!$F$12,'様式２（給付費）２割負担'!$G$12,'様式２（給付費）２割負担'!$H$12,'様式２（給付費）２割負担'!$J$12,'様式２（給付費）２割負担'!$K$12,'様式２（給付費）２割負担'!$L$12,'様式２（給付費）２割負担'!$M$12,'様式２（給付費）２割負担'!$N$12,'様式２（給付費）２割負担'!$O$12,'様式２（給付費）２割負担'!$P$12,'様式２（給付費）２割負担'!$F$13,'様式２（給付費）２割負担'!$G$13,'様式２（給付費）２割負担'!$H$13,'様式２（給付費）２割負担'!$J$13,'様式２（給付費）２割負担'!$K$13,'様式２（給付費）２割負担'!$L$13,'様式２（給付費）２割負担'!$M$13,'様式２（給付費）２割負担'!$N$13,'様式２（給付費）２割負担'!$O$13,'様式２（給付費）２割負担'!$P$13,'様式２（給付費）２割負担'!$F$14,'様式２（給付費）２割負担'!$G$14,'様式２（給付費）２割負担'!$H$14,'様式２（給付費）２割負担'!$J$14,'様式２（給付費）２割負担'!$K$14,'様式２（給付費）２割負担'!$L$14,'様式２（給付費）２割負担'!$M$14,'様式２（給付費）２割負担'!$N$14,'様式２（給付費）２割負担'!$O$14,'様式２（給付費）２割負担'!$P$14,'様式２（給付費）２割負担'!$F$15,'様式２（給付費）２割負担'!$G$15,'様式２（給付費）２割負担'!$H$15,'様式２（給付費）２割負担'!$J$15,'様式２（給付費）２割負担'!$K$15,'様式２（給付費）２割負担'!$L$15,'様式２（給付費）２割負担'!$M$15,'様式２（給付費）２割負担'!$N$15,'様式２（給付費）２割負担'!$O$15,'様式２（給付費）２割負担'!$P$15,'様式２（給付費）２割負担'!$F$16,'様式２（給付費）２割負担'!$G$16,'様式２（給付費）２割負担'!$H$16,'様式２（給付費）２割負担'!$J$16,'様式２（給付費）２割負担'!$K$16,'様式２（給付費）２割負担'!$L$16,'様式２（給付費）２割負担'!$M$16,'様式２（給付費）２割負担'!$N$16,'様式２（給付費）２割負担'!$O$16,'様式２（給付費）２割負担'!$P$16,'様式２（給付費）２割負担'!$F$17,'様式２（給付費）２割負担'!$G$17,'様式２（給付費）２割負担'!$H$17,'様式２（給付費）２割負担'!$J$17,'様式２（給付費）２割負担'!$K$17,'様式２（給付費）２割負担'!$L$17,'様式２（給付費）２割負担'!$M$17,'様式２（給付費）２割負担'!$N$17,'様式２（給付費）２割負担'!$O$17,'様式２（給付費）２割負担'!$P$17,'様式２（給付費）２割負担'!$F$18,'様式２（給付費）２割負担'!$G$18,'様式２（給付費）２割負担'!$H$18,'様式２（給付費）２割負担'!$J$18,'様式２（給付費）２割負担'!$K$18,'様式２（給付費）２割負担'!$L$18,'様式２（給付費）２割負担'!$M$18,'様式２（給付費）２割負担'!$N$18,'様式２（給付費）２割負担'!$O$18,'様式２（給付費）２割負担'!$P$18,'様式２（給付費）２割負担'!$F$19,'様式２（給付費）２割負担'!$G$19,'様式２（給付費）２割負担'!$H$19,'様式２（給付費）２割負担'!$J$19,'様式２（給付費）２割負担'!$K$19,'様式２（給付費）２割負担'!$L$19,'様式２（給付費）２割負担'!$M$19,'様式２（給付費）２割負担'!$N$19,'様式２（給付費）２割負担'!$O$19,'様式２（給付費）２割負担'!$P$19,'様式２（給付費）２割負担'!$F$20,'様式２（給付費）２割負担'!$G$20,'様式２（給付費）２割負担'!$H$20,'様式２（給付費）２割負担'!$J$20,'様式２（給付費）２割負担'!$K$20,'様式２（給付費）２割負担'!$L$20,'様式２（給付費）２割負担'!$M$20,'様式２（給付費）２割負担'!$N$20,'様式２（給付費）２割負担'!$O$20,'様式２（給付費）２割負担'!$P$20,'様式２（給付費）２割負担'!$F$21,'様式２（給付費）２割負担'!$G$21,'様式２（給付費）２割負担'!$H$21,'様式２（給付費）２割負担'!$J$21,'様式２（給付費）２割負担'!$K$21,'様式２（給付費）２割負担'!$L$21,'様式２（給付費）２割負担'!$M$21,'様式２（給付費）２割負担'!$N$21,'様式２（給付費）２割負担'!$O$21,'様式２（給付費）２割負担'!$P$21,'様式２（給付費）２割負担'!$F$22,'様式２（給付費）２割負担'!$G$22,'様式２（給付費）２割負担'!$H$22,'様式２（給付費）２割負担'!$J$22,'様式２（給付費）２割負担'!$K$22,'様式２（給付費）２割負担'!$L$22,'様式２（給付費）２割負担'!$M$22,'様式２（給付費）２割負担'!$N$22,'様式２（給付費）２割負担'!$O$22,'様式２（給付費）２割負担'!$P$22,'様式２（給付費）２割負担'!$F$23,'様式２（給付費）２割負担'!$G$23,'様式２（給付費）２割負担'!$H$23,'様式２（給付費）２割負担'!$J$23,'様式２（給付費）２割負担'!$K$23,'様式２（給付費）２割負担'!$L$23,'様式２（給付費）２割負担'!$M$23,'様式２（給付費）２割負担'!$N$23,'様式２（給付費）２割負担'!$O$23,'様式２（給付費）２割負担'!$P$23,'様式２（給付費）２割負担'!$F$24,'様式２（給付費）２割負担'!$G$24,'様式２（給付費）２割負担'!$H$24,'様式２（給付費）２割負担'!$J$24,'様式２（給付費）２割負担'!$K$24,'様式２（給付費）２割負担'!$L$24,'様式２（給付費）２割負担'!$M$24,'様式２（給付費）２割負担'!$N$24,'様式２（給付費）２割負担'!$O$24,'様式２（給付費）２割負担'!$P$24,'様式２（給付費）２割負担'!$F$25,'様式２（給付費）２割負担'!$G$25,'様式２（給付費）２割負担'!$H$25,'様式２（給付費）２割負担'!$J$25,'様式２（給付費）２割負担'!$K$25,'様式２（給付費）２割負担'!$L$25,'様式２（給付費）２割負担'!$M$25,'様式２（給付費）２割負担'!$N$25,'様式２（給付費）２割負担'!$O$25,'様式２（給付費）２割負担'!$P$25,'様式２（給付費）２割負担'!$F$26,'様式２（給付費）２割負担'!$G$26,'様式２（給付費）２割負担'!$H$26,'様式２（給付費）２割負担'!$J$26,'様式２（給付費）２割負担'!$K$26,'様式２（給付費）２割負担'!$L$26,'様式２（給付費）２割負担'!$M$26,'様式２（給付費）２割負担'!$N$26,'様式２（給付費）２割負担'!$O$26,'様式２（給付費）２割負担'!$P$26,'様式２（給付費）２割負担'!$F$27,'様式２（給付費）２割負担'!$G$27,'様式２（給付費）２割負担'!$H$27,'様式２（給付費）２割負担'!$J$27,'様式２（給付費）２割負担'!$K$27,'様式２（給付費）２割負担'!$L$27,'様式２（給付費）２割負担'!$M$27,'様式２（給付費）２割負担'!$N$27,'様式２（給付費）２割負担'!$O$27,'様式２（給付費）２割負担'!$P$27,'様式２（給付費）２割負担'!$F$28,'様式２（給付費）２割負担'!$G$28,'様式２（給付費）２割負担'!$H$28,'様式２（給付費）２割負担'!$J$28,'様式２（給付費）２割負担'!$K$28,'様式２（給付費）２割負担'!$L$28,'様式２（給付費）２割負担'!$M$28,'様式２（給付費）２割負担'!$N$28,'様式２（給付費）２割負担'!$O$28,'様式２（給付費）２割負担'!$P$28,'様式２（給付費）２割負担'!$F$29,'様式２（給付費）２割負担'!$G$29,'様式２（給付費）２割負担'!$H$29,'様式２（給付費）２割負担'!$J$29,'様式２（給付費）２割負担'!$K$29,'様式２（給付費）２割負担'!$L$29,'様式２（給付費）２割負担'!$M$29,'様式２（給付費）２割負担'!$N$29,'様式２（給付費）２割負担'!$O$29,'様式２（給付費）２割負担'!$P$29,'様式２（給付費）２割負担'!$F$30,'様式２（給付費）２割負担'!$G$30,'様式２（給付費）２割負担'!$H$30,'様式２（給付費）２割負担'!$J$30,'様式２（給付費）２割負担'!$K$30,'様式２（給付費）２割負担'!$L$30,'様式２（給付費）２割負担'!$M$30,'様式２（給付費）２割負担'!$N$30,'様式２（給付費）２割負担'!$O$30,'様式２（給付費）２割負担'!$P$30,'様式２（給付費）２割負担'!$F$32,'様式２（給付費）２割負担'!$G$32,'様式２（給付費）２割負担'!$H$32,'様式２（給付費）２割負担'!$J$32,'様式２（給付費）２割負担'!$K$32,'様式２（給付費）２割負担'!$L$32,'様式２（給付費）２割負担'!$M$32,'様式２（給付費）２割負担'!$N$32,'様式２（給付費）２割負担'!$O$32,'様式２（給付費）２割負担'!$P$32,'様式２（給付費）２割負担'!$F$33,'様式２（給付費）２割負担'!$G$33,'様式２（給付費）２割負担'!$H$33,'様式２（給付費）２割負担'!$J$33,'様式２（給付費）２割負担'!$K$33,'様式２（給付費）２割負担'!$L$33,'様式２（給付費）２割負担'!$M$33,'様式２（給付費）２割負担'!$N$33,'様式２（給付費）２割負担'!$O$33,'様式２（給付費）２割負担'!$P$33,'様式２（給付費）２割負担'!$F$34,'様式２（給付費）２割負担'!$G$34,'様式２（給付費）２割負担'!$H$34,'様式２（給付費）２割負担'!$J$34,'様式２（給付費）２割負担'!$K$34,'様式２（給付費）２割負担'!$L$34,'様式２（給付費）２割負担'!$M$34,'様式２（給付費）２割負担'!$N$34,'様式２（給付費）２割負担'!$O$34,'様式２（給付費）２割負担'!$P$34,'様式２（給付費）２割負担'!$F$35,'様式２（給付費）２割負担'!$G$35,'様式２（給付費）２割負担'!$H$35,'様式２（給付費）２割負担'!$J$35,'様式２（給付費）２割負担'!$K$35,'様式２（給付費）２割負担'!$L$35,'様式２（給付費）２割負担'!$M$35,'様式２（給付費）２割負担'!$N$35,'様式２（給付費）２割負担'!$O$35,'様式２（給付費）２割負担'!$P$35,'様式２（給付費）２割負担'!$F$36,'様式２（給付費）２割負担'!$G$36,'様式２（給付費）２割負担'!$H$36,'様式２（給付費）２割負担'!$J$36,'様式２（給付費）２割負担'!$K$36,'様式２（給付費）２割負担'!$L$36,'様式２（給付費）２割負担'!$M$36,'様式２（給付費）２割負担'!$N$36,'様式２（給付費）２割負担'!$O$36,'様式２（給付費）２割負担'!$P$36,'様式２（給付費）２割負担'!$F$37,'様式２（給付費）２割負担'!$G$37,'様式２（給付費）２割負担'!$H$37,'様式２（給付費）２割負担'!$J$37,'様式２（給付費）２割負担'!$K$37,'様式２（給付費）２割負担'!$L$37,'様式２（給付費）２割負担'!$M$37,'様式２（給付費）２割負担'!$N$37,'様式２（給付費）２割負担'!$O$37,'様式２（給付費）２割負担'!$P$37,'様式２（給付費）２割負担'!$F$38,'様式２（給付費）２割負担'!$G$38,'様式２（給付費）２割負担'!$H$38,'様式２（給付費）２割負担'!$J$38,'様式２（給付費）２割負担'!$K$38,'様式２（給付費）２割負担'!$L$38,'様式２（給付費）２割負担'!$M$38,'様式２（給付費）２割負担'!$N$38,'様式２（給付費）２割負担'!$O$38,'様式２（給付費）２割負担'!$P$38,'様式２（給付費）２割負担'!$F$39,'様式２（給付費）２割負担'!$G$39,'様式２（給付費）２割負担'!$H$39,'様式２（給付費）２割負担'!$J$39,'様式２（給付費）２割負担'!$K$39,'様式２（給付費）２割負担'!$L$39,'様式２（給付費）２割負担'!$M$39,'様式２（給付費）２割負担'!$N$39,'様式２（給付費）２割負担'!$O$39,'様式２（給付費）２割負担'!$P$39,'様式２（給付費）２割負担'!$F$40,'様式２（給付費）２割負担'!$G$40,'様式２（給付費）２割負担'!$H$40,'様式２（給付費）２割負担'!$J$40,'様式２（給付費）２割負担'!$K$40,'様式２（給付費）２割負担'!$L$40,'様式２（給付費）２割負担'!$M$40,'様式２（給付費）２割負担'!$N$40,'様式２（給付費）２割負担'!$O$40,'様式２（給付費）２割負担'!$P$40,'様式２（給付費）２割負担'!$F$41,'様式２（給付費）２割負担'!$G$41,'様式２（給付費）２割負担'!$H$41,'様式２（給付費）２割負担'!$J$41,'様式２（給付費）２割負担'!$K$41,'様式２（給付費）２割負担'!$L$41,'様式２（給付費）２割負担'!$M$41,'様式２（給付費）２割負担'!$N$41,'様式２（給付費）２割負担'!$O$41,'様式２（給付費）２割負担'!$P$41,'様式２（給付費）２割負担'!$F$42,'様式２（給付費）２割負担'!$G$42,'様式２（給付費）２割負担'!$H$42,'様式２（給付費）２割負担'!$J$42,'様式２（給付費）２割負担'!$K$42,'様式２（給付費）２割負担'!$L$42,'様式２（給付費）２割負担'!$M$42,'様式２（給付費）２割負担'!$N$42,'様式２（給付費）２割負担'!$O$42,'様式２（給付費）２割負担'!$P$42,'様式２（給付費）２割負担'!$F$43,'様式２（給付費）２割負担'!$G$43,'様式２（給付費）２割負担'!$H$43,'様式２（給付費）２割負担'!$J$43,'様式２（給付費）２割負担'!$K$43,'様式２（給付費）２割負担'!$L$43,'様式２（給付費）２割負担'!$M$43,'様式２（給付費）２割負担'!$N$43,'様式２（給付費）２割負担'!$O$43,'様式２（給付費）２割負担'!$P$43,'様式２（給付費）２割負担'!$F$44,'様式２（給付費）２割負担'!$G$44,'様式２（給付費）２割負担'!$H$44,'様式２（給付費）２割負担'!$J$44,'様式２（給付費）２割負担'!$K$44,'様式２（給付費）２割負担'!$L$44,'様式２（給付費）２割負担'!$M$44,'様式２（給付費）２割負担'!$N$44,'様式２（給付費）２割負担'!$O$44,'様式２（給付費）２割負担'!$P$44,'様式２（給付費）２割負担'!$F$45,'様式２（給付費）２割負担'!$G$45,'様式２（給付費）２割負担'!$H$45,'様式２（給付費）２割負担'!$J$45,'様式２（給付費）２割負担'!$K$45,'様式２（給付費）２割負担'!$L$45,'様式２（給付費）２割負担'!$M$45,'様式２（給付費）２割負担'!$N$45,'様式２（給付費）２割負担'!$O$45,'様式２（給付費）２割負担'!$P$45,'様式２（給付費）２割負担'!$F$46,'様式２（給付費）２割負担'!$G$46,'様式２（給付費）２割負担'!$H$46,'様式２（給付費）２割負担'!$J$46,'様式２（給付費）２割負担'!$K$46,'様式２（給付費）２割負担'!$L$46,'様式２（給付費）２割負担'!$M$46,'様式２（給付費）２割負担'!$N$46,'様式２（給付費）２割負担'!$O$46,'様式２（給付費）２割負担'!$P$46,'様式２（給付費）２割負担'!$F$47,'様式２（給付費）２割負担'!$G$47,'様式２（給付費）２割負担'!$H$47,'様式２（給付費）２割負担'!$J$47,'様式２（給付費）２割負担'!$K$47,'様式２（給付費）２割負担'!$L$47,'様式２（給付費）２割負担'!$M$47,'様式２（給付費）２割負担'!$N$47,'様式２（給付費）２割負担'!$O$47,'様式２（給付費）２割負担'!$P$47</definedName>
    <definedName name="styleId" localSheetId="21">"H1291"</definedName>
    <definedName name="databind" localSheetId="21">'様式２（件数）３割負担'!$F$11,'様式２（件数）３割負担'!$G$11,'様式２（件数）３割負担'!$H$11,'様式２（件数）３割負担'!$J$11,'様式２（件数）３割負担'!$K$11,'様式２（件数）３割負担'!$L$11,'様式２（件数）３割負担'!$M$11,'様式２（件数）３割負担'!$N$11,'様式２（件数）３割負担'!$O$11,'様式２（件数）３割負担'!$P$11,'様式２（件数）３割負担'!$F$12,'様式２（件数）３割負担'!$G$12,'様式２（件数）３割負担'!$H$12,'様式２（件数）３割負担'!$J$12,'様式２（件数）３割負担'!$K$12,'様式２（件数）３割負担'!$L$12,'様式２（件数）３割負担'!$M$12,'様式２（件数）３割負担'!$N$12,'様式２（件数）３割負担'!$O$12,'様式２（件数）３割負担'!$P$12,'様式２（件数）３割負担'!$F$13,'様式２（件数）３割負担'!$G$13,'様式２（件数）３割負担'!$H$13,'様式２（件数）３割負担'!$J$13,'様式２（件数）３割負担'!$K$13,'様式２（件数）３割負担'!$L$13,'様式２（件数）３割負担'!$M$13,'様式２（件数）３割負担'!$N$13,'様式２（件数）３割負担'!$O$13,'様式２（件数）３割負担'!$P$13,'様式２（件数）３割負担'!$F$14,'様式２（件数）３割負担'!$G$14,'様式２（件数）３割負担'!$H$14,'様式２（件数）３割負担'!$J$14,'様式２（件数）３割負担'!$K$14,'様式２（件数）３割負担'!$L$14,'様式２（件数）３割負担'!$M$14,'様式２（件数）３割負担'!$N$14,'様式２（件数）３割負担'!$O$14,'様式２（件数）３割負担'!$P$14,'様式２（件数）３割負担'!$F$15,'様式２（件数）３割負担'!$G$15,'様式２（件数）３割負担'!$H$15,'様式２（件数）３割負担'!$J$15,'様式２（件数）３割負担'!$K$15,'様式２（件数）３割負担'!$L$15,'様式２（件数）３割負担'!$M$15,'様式２（件数）３割負担'!$N$15,'様式２（件数）３割負担'!$O$15,'様式２（件数）３割負担'!$P$15,'様式２（件数）３割負担'!$F$16,'様式２（件数）３割負担'!$G$16,'様式２（件数）３割負担'!$H$16,'様式２（件数）３割負担'!$J$16,'様式２（件数）３割負担'!$K$16,'様式２（件数）３割負担'!$L$16,'様式２（件数）３割負担'!$M$16,'様式２（件数）３割負担'!$N$16,'様式２（件数）３割負担'!$O$16,'様式２（件数）３割負担'!$P$16,'様式２（件数）３割負担'!$F$17,'様式２（件数）３割負担'!$G$17,'様式２（件数）３割負担'!$H$17,'様式２（件数）３割負担'!$J$17,'様式２（件数）３割負担'!$K$17,'様式２（件数）３割負担'!$L$17,'様式２（件数）３割負担'!$M$17,'様式２（件数）３割負担'!$N$17,'様式２（件数）３割負担'!$O$17,'様式２（件数）３割負担'!$P$17,'様式２（件数）３割負担'!$F$18,'様式２（件数）３割負担'!$G$18,'様式２（件数）３割負担'!$H$18,'様式２（件数）３割負担'!$J$18,'様式２（件数）３割負担'!$K$18,'様式２（件数）３割負担'!$L$18,'様式２（件数）３割負担'!$M$18,'様式２（件数）３割負担'!$N$18,'様式２（件数）３割負担'!$O$18,'様式２（件数）３割負担'!$P$18,'様式２（件数）３割負担'!$F$19,'様式２（件数）３割負担'!$G$19,'様式２（件数）３割負担'!$H$19,'様式２（件数）３割負担'!$J$19,'様式２（件数）３割負担'!$K$19,'様式２（件数）３割負担'!$L$19,'様式２（件数）３割負担'!$M$19,'様式２（件数）３割負担'!$N$19,'様式２（件数）３割負担'!$O$19,'様式２（件数）３割負担'!$P$19,'様式２（件数）３割負担'!$F$20,'様式２（件数）３割負担'!$G$20,'様式２（件数）３割負担'!$H$20,'様式２（件数）３割負担'!$J$20,'様式２（件数）３割負担'!$K$20,'様式２（件数）３割負担'!$L$20,'様式２（件数）３割負担'!$M$20,'様式２（件数）３割負担'!$N$20,'様式２（件数）３割負担'!$O$20,'様式２（件数）３割負担'!$P$20,'様式２（件数）３割負担'!$F$21,'様式２（件数）３割負担'!$G$21,'様式２（件数）３割負担'!$H$21,'様式２（件数）３割負担'!$J$21,'様式２（件数）３割負担'!$K$21,'様式２（件数）３割負担'!$L$21,'様式２（件数）３割負担'!$M$21,'様式２（件数）３割負担'!$N$21,'様式２（件数）３割負担'!$O$21,'様式２（件数）３割負担'!$P$21,'様式２（件数）３割負担'!$F$22,'様式２（件数）３割負担'!$G$22,'様式２（件数）３割負担'!$H$22,'様式２（件数）３割負担'!$J$22,'様式２（件数）３割負担'!$K$22,'様式２（件数）３割負担'!$L$22,'様式２（件数）３割負担'!$M$22,'様式２（件数）３割負担'!$N$22,'様式２（件数）３割負担'!$O$22,'様式２（件数）３割負担'!$P$22,'様式２（件数）３割負担'!$F$23,'様式２（件数）３割負担'!$G$23,'様式２（件数）３割負担'!$H$23,'様式２（件数）３割負担'!$J$23,'様式２（件数）３割負担'!$K$23,'様式２（件数）３割負担'!$L$23,'様式２（件数）３割負担'!$M$23,'様式２（件数）３割負担'!$N$23,'様式２（件数）３割負担'!$O$23,'様式２（件数）３割負担'!$P$23,'様式２（件数）３割負担'!$F$24,'様式２（件数）３割負担'!$G$24,'様式２（件数）３割負担'!$H$24,'様式２（件数）３割負担'!$J$24,'様式２（件数）３割負担'!$K$24,'様式２（件数）３割負担'!$L$24,'様式２（件数）３割負担'!$M$24,'様式２（件数）３割負担'!$N$24,'様式２（件数）３割負担'!$O$24,'様式２（件数）３割負担'!$P$24,'様式２（件数）３割負担'!$F$25,'様式２（件数）３割負担'!$G$25,'様式２（件数）３割負担'!$H$25,'様式２（件数）３割負担'!$J$25,'様式２（件数）３割負担'!$K$25,'様式２（件数）３割負担'!$L$25,'様式２（件数）３割負担'!$M$25,'様式２（件数）３割負担'!$N$25,'様式２（件数）３割負担'!$O$25,'様式２（件数）３割負担'!$P$25,'様式２（件数）３割負担'!$F$26,'様式２（件数）３割負担'!$G$26,'様式２（件数）３割負担'!$H$26,'様式２（件数）３割負担'!$J$26,'様式２（件数）３割負担'!$K$26,'様式２（件数）３割負担'!$L$26,'様式２（件数）３割負担'!$M$26,'様式２（件数）３割負担'!$N$26,'様式２（件数）３割負担'!$O$26,'様式２（件数）３割負担'!$P$26,'様式２（件数）３割負担'!$F$27,'様式２（件数）３割負担'!$G$27,'様式２（件数）３割負担'!$H$27,'様式２（件数）３割負担'!$J$27,'様式２（件数）３割負担'!$K$27,'様式２（件数）３割負担'!$L$27,'様式２（件数）３割負担'!$M$27,'様式２（件数）３割負担'!$N$27,'様式２（件数）３割負担'!$O$27,'様式２（件数）３割負担'!$P$27,'様式２（件数）３割負担'!$F$28,'様式２（件数）３割負担'!$G$28,'様式２（件数）３割負担'!$H$28,'様式２（件数）３割負担'!$J$28,'様式２（件数）３割負担'!$K$28,'様式２（件数）３割負担'!$L$28,'様式２（件数）３割負担'!$M$28,'様式２（件数）３割負担'!$N$28,'様式２（件数）３割負担'!$O$28,'様式２（件数）３割負担'!$P$28,'様式２（件数）３割負担'!$F$29,'様式２（件数）３割負担'!$G$29,'様式２（件数）３割負担'!$H$29,'様式２（件数）３割負担'!$J$29,'様式２（件数）３割負担'!$K$29,'様式２（件数）３割負担'!$L$29,'様式２（件数）３割負担'!$M$29,'様式２（件数）３割負担'!$N$29,'様式２（件数）３割負担'!$O$29,'様式２（件数）３割負担'!$P$29,'様式２（件数）３割負担'!$F$30,'様式２（件数）３割負担'!$G$30,'様式２（件数）３割負担'!$H$30,'様式２（件数）３割負担'!$J$30,'様式２（件数）３割負担'!$K$30,'様式２（件数）３割負担'!$L$30,'様式２（件数）３割負担'!$M$30,'様式２（件数）３割負担'!$N$30,'様式２（件数）３割負担'!$O$30,'様式２（件数）３割負担'!$P$30,'様式２（件数）３割負担'!$F$32,'様式２（件数）３割負担'!$G$32,'様式２（件数）３割負担'!$H$32,'様式２（件数）３割負担'!$J$32,'様式２（件数）３割負担'!$K$32,'様式２（件数）３割負担'!$L$32,'様式２（件数）３割負担'!$M$32,'様式２（件数）３割負担'!$N$32,'様式２（件数）３割負担'!$O$32,'様式２（件数）３割負担'!$P$32,'様式２（件数）３割負担'!$F$33,'様式２（件数）３割負担'!$G$33,'様式２（件数）３割負担'!$H$33,'様式２（件数）３割負担'!$J$33,'様式２（件数）３割負担'!$K$33,'様式２（件数）３割負担'!$L$33,'様式２（件数）３割負担'!$M$33,'様式２（件数）３割負担'!$N$33,'様式２（件数）３割負担'!$O$33,'様式２（件数）３割負担'!$P$33,'様式２（件数）３割負担'!$F$34,'様式２（件数）３割負担'!$G$34,'様式２（件数）３割負担'!$H$34,'様式２（件数）３割負担'!$J$34,'様式２（件数）３割負担'!$K$34,'様式２（件数）３割負担'!$L$34,'様式２（件数）３割負担'!$M$34,'様式２（件数）３割負担'!$N$34,'様式２（件数）３割負担'!$O$34,'様式２（件数）３割負担'!$P$34,'様式２（件数）３割負担'!$F$35,'様式２（件数）３割負担'!$G$35,'様式２（件数）３割負担'!$H$35,'様式２（件数）３割負担'!$J$35,'様式２（件数）３割負担'!$K$35,'様式２（件数）３割負担'!$L$35,'様式２（件数）３割負担'!$M$35,'様式２（件数）３割負担'!$N$35,'様式２（件数）３割負担'!$O$35,'様式２（件数）３割負担'!$P$35,'様式２（件数）３割負担'!$F$36,'様式２（件数）３割負担'!$G$36,'様式２（件数）３割負担'!$H$36,'様式２（件数）３割負担'!$J$36,'様式２（件数）３割負担'!$K$36,'様式２（件数）３割負担'!$L$36,'様式２（件数）３割負担'!$M$36,'様式２（件数）３割負担'!$N$36,'様式２（件数）３割負担'!$O$36,'様式２（件数）３割負担'!$P$36,'様式２（件数）３割負担'!$F$37,'様式２（件数）３割負担'!$G$37,'様式２（件数）３割負担'!$H$37,'様式２（件数）３割負担'!$J$37,'様式２（件数）３割負担'!$K$37,'様式２（件数）３割負担'!$L$37,'様式２（件数）３割負担'!$M$37,'様式２（件数）３割負担'!$N$37,'様式２（件数）３割負担'!$O$37,'様式２（件数）３割負担'!$P$37,'様式２（件数）３割負担'!$F$38,'様式２（件数）３割負担'!$G$38,'様式２（件数）３割負担'!$H$38,'様式２（件数）３割負担'!$J$38,'様式２（件数）３割負担'!$K$38,'様式２（件数）３割負担'!$L$38,'様式２（件数）３割負担'!$M$38,'様式２（件数）３割負担'!$N$38,'様式２（件数）３割負担'!$O$38,'様式２（件数）３割負担'!$P$38,'様式２（件数）３割負担'!$F$39,'様式２（件数）３割負担'!$G$39,'様式２（件数）３割負担'!$H$39,'様式２（件数）３割負担'!$J$39,'様式２（件数）３割負担'!$K$39,'様式２（件数）３割負担'!$L$39,'様式２（件数）３割負担'!$M$39,'様式２（件数）３割負担'!$N$39,'様式２（件数）３割負担'!$O$39,'様式２（件数）３割負担'!$P$39,'様式２（件数）３割負担'!$F$40,'様式２（件数）３割負担'!$G$40,'様式２（件数）３割負担'!$H$40,'様式２（件数）３割負担'!$J$40,'様式２（件数）３割負担'!$K$40,'様式２（件数）３割負担'!$L$40,'様式２（件数）３割負担'!$M$40,'様式２（件数）３割負担'!$N$40,'様式２（件数）３割負担'!$O$40,'様式２（件数）３割負担'!$P$40,'様式２（件数）３割負担'!$F$41,'様式２（件数）３割負担'!$G$41,'様式２（件数）３割負担'!$H$41,'様式２（件数）３割負担'!$J$41,'様式２（件数）３割負担'!$K$41,'様式２（件数）３割負担'!$L$41,'様式２（件数）３割負担'!$M$41,'様式２（件数）３割負担'!$N$41,'様式２（件数）３割負担'!$O$41,'様式２（件数）３割負担'!$P$41,'様式２（件数）３割負担'!$F$42,'様式２（件数）３割負担'!$G$42,'様式２（件数）３割負担'!$H$42,'様式２（件数）３割負担'!$J$42,'様式２（件数）３割負担'!$K$42,'様式２（件数）３割負担'!$L$42,'様式２（件数）３割負担'!$M$42,'様式２（件数）３割負担'!$N$42,'様式２（件数）３割負担'!$O$42,'様式２（件数）３割負担'!$P$42,'様式２（件数）３割負担'!$F$43,'様式２（件数）３割負担'!$G$43,'様式２（件数）３割負担'!$H$43,'様式２（件数）３割負担'!$J$43,'様式２（件数）３割負担'!$K$43,'様式２（件数）３割負担'!$L$43,'様式２（件数）３割負担'!$M$43,'様式２（件数）３割負担'!$N$43,'様式２（件数）３割負担'!$O$43,'様式２（件数）３割負担'!$P$43,'様式２（件数）３割負担'!$F$44,'様式２（件数）３割負担'!$G$44,'様式２（件数）３割負担'!$H$44,'様式２（件数）３割負担'!$J$44,'様式２（件数）３割負担'!$K$44,'様式２（件数）３割負担'!$L$44,'様式２（件数）３割負担'!$M$44,'様式２（件数）３割負担'!$N$44,'様式２（件数）３割負担'!$O$44,'様式２（件数）３割負担'!$P$44,'様式２（件数）３割負担'!$F$45,'様式２（件数）３割負担'!$G$45,'様式２（件数）３割負担'!$H$45,'様式２（件数）３割負担'!$J$45,'様式２（件数）３割負担'!$K$45,'様式２（件数）３割負担'!$L$45,'様式２（件数）３割負担'!$M$45,'様式２（件数）３割負担'!$N$45,'様式２（件数）３割負担'!$O$45,'様式２（件数）３割負担'!$P$45,'様式２（件数）３割負担'!$F$46,'様式２（件数）３割負担'!$G$46,'様式２（件数）３割負担'!$H$46,'様式２（件数）３割負担'!$J$46,'様式２（件数）３割負担'!$K$46,'様式２（件数）３割負担'!$L$46,'様式２（件数）３割負担'!$M$46,'様式２（件数）３割負担'!$N$46,'様式２（件数）３割負担'!$O$46,'様式２（件数）３割負担'!$P$46,'様式２（件数）３割負担'!$F$47,'様式２（件数）３割負担'!$G$47,'様式２（件数）３割負担'!$H$47,'様式２（件数）３割負担'!$J$47,'様式２（件数）３割負担'!$K$47,'様式２（件数）３割負担'!$L$47,'様式２（件数）３割負担'!$M$47,'様式２（件数）３割負担'!$N$47,'様式２（件数）３割負担'!$O$47,'様式２（件数）３割負担'!$P$47</definedName>
    <definedName name="styleId" localSheetId="22">"H1292"</definedName>
    <definedName name="databind" localSheetId="22">'様式２（単位数）３割負担'!$F$11,'様式２（単位数）３割負担'!$G$11,'様式２（単位数）３割負担'!$H$11,'様式２（単位数）３割負担'!$J$11,'様式２（単位数）３割負担'!$K$11,'様式２（単位数）３割負担'!$L$11,'様式２（単位数）３割負担'!$M$11,'様式２（単位数）３割負担'!$N$11,'様式２（単位数）３割負担'!$O$11,'様式２（単位数）３割負担'!$P$11,'様式２（単位数）３割負担'!$F$12,'様式２（単位数）３割負担'!$G$12,'様式２（単位数）３割負担'!$H$12,'様式２（単位数）３割負担'!$J$12,'様式２（単位数）３割負担'!$K$12,'様式２（単位数）３割負担'!$L$12,'様式２（単位数）３割負担'!$M$12,'様式２（単位数）３割負担'!$N$12,'様式２（単位数）３割負担'!$O$12,'様式２（単位数）３割負担'!$P$12,'様式２（単位数）３割負担'!$F$13,'様式２（単位数）３割負担'!$G$13,'様式２（単位数）３割負担'!$H$13,'様式２（単位数）３割負担'!$J$13,'様式２（単位数）３割負担'!$K$13,'様式２（単位数）３割負担'!$L$13,'様式２（単位数）３割負担'!$M$13,'様式２（単位数）３割負担'!$N$13,'様式２（単位数）３割負担'!$O$13,'様式２（単位数）３割負担'!$P$13,'様式２（単位数）３割負担'!$F$14,'様式２（単位数）３割負担'!$G$14,'様式２（単位数）３割負担'!$H$14,'様式２（単位数）３割負担'!$J$14,'様式２（単位数）３割負担'!$K$14,'様式２（単位数）３割負担'!$L$14,'様式２（単位数）３割負担'!$M$14,'様式２（単位数）３割負担'!$N$14,'様式２（単位数）３割負担'!$O$14,'様式２（単位数）３割負担'!$P$14,'様式２（単位数）３割負担'!$F$15,'様式２（単位数）３割負担'!$G$15,'様式２（単位数）３割負担'!$H$15,'様式２（単位数）３割負担'!$J$15,'様式２（単位数）３割負担'!$K$15,'様式２（単位数）３割負担'!$L$15,'様式２（単位数）３割負担'!$M$15,'様式２（単位数）３割負担'!$N$15,'様式２（単位数）３割負担'!$O$15,'様式２（単位数）３割負担'!$P$15,'様式２（単位数）３割負担'!$F$16,'様式２（単位数）３割負担'!$G$16,'様式２（単位数）３割負担'!$H$16,'様式２（単位数）３割負担'!$J$16,'様式２（単位数）３割負担'!$K$16,'様式２（単位数）３割負担'!$L$16,'様式２（単位数）３割負担'!$M$16,'様式２（単位数）３割負担'!$N$16,'様式２（単位数）３割負担'!$O$16,'様式２（単位数）３割負担'!$P$16,'様式２（単位数）３割負担'!$F$17,'様式２（単位数）３割負担'!$G$17,'様式２（単位数）３割負担'!$H$17,'様式２（単位数）３割負担'!$J$17,'様式２（単位数）３割負担'!$K$17,'様式２（単位数）３割負担'!$L$17,'様式２（単位数）３割負担'!$M$17,'様式２（単位数）３割負担'!$N$17,'様式２（単位数）３割負担'!$O$17,'様式２（単位数）３割負担'!$P$17,'様式２（単位数）３割負担'!$F$18,'様式２（単位数）３割負担'!$G$18,'様式２（単位数）３割負担'!$H$18,'様式２（単位数）３割負担'!$J$18,'様式２（単位数）３割負担'!$K$18,'様式２（単位数）３割負担'!$L$18,'様式２（単位数）３割負担'!$M$18,'様式２（単位数）３割負担'!$N$18,'様式２（単位数）３割負担'!$O$18,'様式２（単位数）３割負担'!$P$18,'様式２（単位数）３割負担'!$F$19,'様式２（単位数）３割負担'!$G$19,'様式２（単位数）３割負担'!$H$19,'様式２（単位数）３割負担'!$J$19,'様式２（単位数）３割負担'!$K$19,'様式２（単位数）３割負担'!$L$19,'様式２（単位数）３割負担'!$M$19,'様式２（単位数）３割負担'!$N$19,'様式２（単位数）３割負担'!$O$19,'様式２（単位数）３割負担'!$P$19,'様式２（単位数）３割負担'!$F$20,'様式２（単位数）３割負担'!$G$20,'様式２（単位数）３割負担'!$H$20,'様式２（単位数）３割負担'!$J$20,'様式２（単位数）３割負担'!$K$20,'様式２（単位数）３割負担'!$L$20,'様式２（単位数）３割負担'!$M$20,'様式２（単位数）３割負担'!$N$20,'様式２（単位数）３割負担'!$O$20,'様式２（単位数）３割負担'!$P$20,'様式２（単位数）３割負担'!$F$21,'様式２（単位数）３割負担'!$G$21,'様式２（単位数）３割負担'!$H$21,'様式２（単位数）３割負担'!$J$21,'様式２（単位数）３割負担'!$K$21,'様式２（単位数）３割負担'!$L$21,'様式２（単位数）３割負担'!$M$21,'様式２（単位数）３割負担'!$N$21,'様式２（単位数）３割負担'!$O$21,'様式２（単位数）３割負担'!$P$21,'様式２（単位数）３割負担'!$F$22,'様式２（単位数）３割負担'!$G$22,'様式２（単位数）３割負担'!$H$22,'様式２（単位数）３割負担'!$J$22,'様式２（単位数）３割負担'!$K$22,'様式２（単位数）３割負担'!$L$22,'様式２（単位数）３割負担'!$M$22,'様式２（単位数）３割負担'!$N$22,'様式２（単位数）３割負担'!$O$22,'様式２（単位数）３割負担'!$P$22,'様式２（単位数）３割負担'!$F$23,'様式２（単位数）３割負担'!$G$23,'様式２（単位数）３割負担'!$H$23,'様式２（単位数）３割負担'!$J$23,'様式２（単位数）３割負担'!$K$23,'様式２（単位数）３割負担'!$L$23,'様式２（単位数）３割負担'!$M$23,'様式２（単位数）３割負担'!$N$23,'様式２（単位数）３割負担'!$O$23,'様式２（単位数）３割負担'!$P$23,'様式２（単位数）３割負担'!$F$24,'様式２（単位数）３割負担'!$G$24,'様式２（単位数）３割負担'!$H$24,'様式２（単位数）３割負担'!$J$24,'様式２（単位数）３割負担'!$K$24,'様式２（単位数）３割負担'!$L$24,'様式２（単位数）３割負担'!$M$24,'様式２（単位数）３割負担'!$N$24,'様式２（単位数）３割負担'!$O$24,'様式２（単位数）３割負担'!$P$24,'様式２（単位数）３割負担'!$F$25,'様式２（単位数）３割負担'!$G$25,'様式２（単位数）３割負担'!$H$25,'様式２（単位数）３割負担'!$J$25,'様式２（単位数）３割負担'!$K$25,'様式２（単位数）３割負担'!$L$25,'様式２（単位数）３割負担'!$M$25,'様式２（単位数）３割負担'!$N$25,'様式２（単位数）３割負担'!$O$25,'様式２（単位数）３割負担'!$P$25,'様式２（単位数）３割負担'!$F$26,'様式２（単位数）３割負担'!$G$26,'様式２（単位数）３割負担'!$H$26,'様式２（単位数）３割負担'!$J$26,'様式２（単位数）３割負担'!$K$26,'様式２（単位数）３割負担'!$L$26,'様式２（単位数）３割負担'!$M$26,'様式２（単位数）３割負担'!$N$26,'様式２（単位数）３割負担'!$O$26,'様式２（単位数）３割負担'!$P$26,'様式２（単位数）３割負担'!$F$27,'様式２（単位数）３割負担'!$G$27,'様式２（単位数）３割負担'!$H$27,'様式２（単位数）３割負担'!$J$27,'様式２（単位数）３割負担'!$K$27,'様式２（単位数）３割負担'!$L$27,'様式２（単位数）３割負担'!$M$27,'様式２（単位数）３割負担'!$N$27,'様式２（単位数）３割負担'!$O$27,'様式２（単位数）３割負担'!$P$27,'様式２（単位数）３割負担'!$F$28,'様式２（単位数）３割負担'!$G$28,'様式２（単位数）３割負担'!$H$28,'様式２（単位数）３割負担'!$J$28,'様式２（単位数）３割負担'!$K$28,'様式２（単位数）３割負担'!$L$28,'様式２（単位数）３割負担'!$M$28,'様式２（単位数）３割負担'!$N$28,'様式２（単位数）３割負担'!$O$28,'様式２（単位数）３割負担'!$P$28,'様式２（単位数）３割負担'!$F$30,'様式２（単位数）３割負担'!$G$30,'様式２（単位数）３割負担'!$H$30,'様式２（単位数）３割負担'!$J$30,'様式２（単位数）３割負担'!$K$30,'様式２（単位数）３割負担'!$L$30,'様式２（単位数）３割負担'!$M$30,'様式２（単位数）３割負担'!$N$30,'様式２（単位数）３割負担'!$O$30,'様式２（単位数）３割負担'!$P$30,'様式２（単位数）３割負担'!$F$31,'様式２（単位数）３割負担'!$G$31,'様式２（単位数）３割負担'!$H$31,'様式２（単位数）３割負担'!$J$31,'様式２（単位数）３割負担'!$K$31,'様式２（単位数）３割負担'!$L$31,'様式２（単位数）３割負担'!$M$31,'様式２（単位数）３割負担'!$N$31,'様式２（単位数）３割負担'!$O$31,'様式２（単位数）３割負担'!$P$31,'様式２（単位数）３割負担'!$F$32,'様式２（単位数）３割負担'!$G$32,'様式２（単位数）３割負担'!$H$32,'様式２（単位数）３割負担'!$J$32,'様式２（単位数）３割負担'!$K$32,'様式２（単位数）３割負担'!$L$32,'様式２（単位数）３割負担'!$M$32,'様式２（単位数）３割負担'!$N$32,'様式２（単位数）３割負担'!$O$32,'様式２（単位数）３割負担'!$P$32,'様式２（単位数）３割負担'!$F$33,'様式２（単位数）３割負担'!$G$33,'様式２（単位数）３割負担'!$H$33,'様式２（単位数）３割負担'!$J$33,'様式２（単位数）３割負担'!$K$33,'様式２（単位数）３割負担'!$L$33,'様式２（単位数）３割負担'!$M$33,'様式２（単位数）３割負担'!$N$33,'様式２（単位数）３割負担'!$O$33,'様式２（単位数）３割負担'!$P$33,'様式２（単位数）３割負担'!$F$34,'様式２（単位数）３割負担'!$G$34,'様式２（単位数）３割負担'!$H$34,'様式２（単位数）３割負担'!$J$34,'様式２（単位数）３割負担'!$K$34,'様式２（単位数）３割負担'!$L$34,'様式２（単位数）３割負担'!$M$34,'様式２（単位数）３割負担'!$N$34,'様式２（単位数）３割負担'!$O$34,'様式２（単位数）３割負担'!$P$34,'様式２（単位数）３割負担'!$F$35,'様式２（単位数）３割負担'!$G$35,'様式２（単位数）３割負担'!$H$35,'様式２（単位数）３割負担'!$J$35,'様式２（単位数）３割負担'!$K$35,'様式２（単位数）３割負担'!$L$35,'様式２（単位数）３割負担'!$M$35,'様式２（単位数）３割負担'!$N$35,'様式２（単位数）３割負担'!$O$35,'様式２（単位数）３割負担'!$P$35,'様式２（単位数）３割負担'!$F$36,'様式２（単位数）３割負担'!$G$36,'様式２（単位数）３割負担'!$H$36,'様式２（単位数）３割負担'!$J$36,'様式２（単位数）３割負担'!$K$36,'様式２（単位数）３割負担'!$L$36,'様式２（単位数）３割負担'!$M$36,'様式２（単位数）３割負担'!$N$36,'様式２（単位数）３割負担'!$O$36,'様式２（単位数）３割負担'!$P$36,'様式２（単位数）３割負担'!$F$37,'様式２（単位数）３割負担'!$G$37,'様式２（単位数）３割負担'!$H$37,'様式２（単位数）３割負担'!$J$37,'様式２（単位数）３割負担'!$K$37,'様式２（単位数）３割負担'!$L$37,'様式２（単位数）３割負担'!$M$37,'様式２（単位数）３割負担'!$N$37,'様式２（単位数）３割負担'!$O$37,'様式２（単位数）３割負担'!$P$37,'様式２（単位数）３割負担'!$F$38,'様式２（単位数）３割負担'!$G$38,'様式２（単位数）３割負担'!$H$38,'様式２（単位数）３割負担'!$J$38,'様式２（単位数）３割負担'!$K$38,'様式２（単位数）３割負担'!$L$38,'様式２（単位数）３割負担'!$M$38,'様式２（単位数）３割負担'!$N$38,'様式２（単位数）３割負担'!$O$38,'様式２（単位数）３割負担'!$P$38,'様式２（単位数）３割負担'!$F$39,'様式２（単位数）３割負担'!$G$39,'様式２（単位数）３割負担'!$H$39,'様式２（単位数）３割負担'!$J$39,'様式２（単位数）３割負担'!$K$39,'様式２（単位数）３割負担'!$L$39,'様式２（単位数）３割負担'!$M$39,'様式２（単位数）３割負担'!$N$39,'様式２（単位数）３割負担'!$O$39,'様式２（単位数）３割負担'!$P$39,'様式２（単位数）３割負担'!$F$40,'様式２（単位数）３割負担'!$G$40,'様式２（単位数）３割負担'!$H$40,'様式２（単位数）３割負担'!$J$40,'様式２（単位数）３割負担'!$K$41,'様式２（単位数）３割負担'!$K$40,'様式２（単位数）３割負担'!$L$40,'様式２（単位数）３割負担'!$M$40,'様式２（単位数）３割負担'!$N$40,'様式２（単位数）３割負担'!$O$40,'様式２（単位数）３割負担'!$P$40,'様式２（単位数）３割負担'!$F$41,'様式２（単位数）３割負担'!$G$41,'様式２（単位数）３割負担'!$H$41,'様式２（単位数）３割負担'!$J$41,'様式２（単位数）３割負担'!$L$41,'様式２（単位数）３割負担'!$M$41,'様式２（単位数）３割負担'!$N$41,'様式２（単位数）３割負担'!$O$41,'様式２（単位数）３割負担'!$P$41,'様式２（単位数）３割負担'!$F$42,'様式２（単位数）３割負担'!$G$42,'様式２（単位数）３割負担'!$H$42,'様式２（単位数）３割負担'!$J$42,'様式２（単位数）３割負担'!$K$42,'様式２（単位数）３割負担'!$L$42,'様式２（単位数）３割負担'!$M$42,'様式２（単位数）３割負担'!$N$42,'様式２（単位数）３割負担'!$O$42,'様式２（単位数）３割負担'!$P$42,'様式２（単位数）３割負担'!$F$43,'様式２（単位数）３割負担'!$G$43,'様式２（単位数）３割負担'!$H$43,'様式２（単位数）３割負担'!$J$43,'様式２（単位数）３割負担'!$K$43,'様式２（単位数）３割負担'!$L$43,'様式２（単位数）３割負担'!$M$43,'様式２（単位数）３割負担'!$N$43,'様式２（単位数）３割負担'!$O$43,'様式２（単位数）３割負担'!$P$43,'様式２（単位数）３割負担'!$F$44,'様式２（単位数）３割負担'!$G$44,'様式２（単位数）３割負担'!$H$44,'様式２（単位数）３割負担'!$J$44,'様式２（単位数）３割負担'!$K$44,'様式２（単位数）３割負担'!$L$44,'様式２（単位数）３割負担'!$M$44,'様式２（単位数）３割負担'!$N$44,'様式２（単位数）３割負担'!$O$44,'様式２（単位数）３割負担'!$P$44,'様式２（単位数）３割負担'!$F$45,'様式２（単位数）３割負担'!$G$45,'様式２（単位数）３割負担'!$H$45,'様式２（単位数）３割負担'!$J$45,'様式２（単位数）３割負担'!$K$45,'様式２（単位数）３割負担'!$L$45,'様式２（単位数）３割負担'!$M$45,'様式２（単位数）３割負担'!$N$45,'様式２（単位数）３割負担'!$O$45,'様式２（単位数）３割負担'!$P$45</definedName>
    <definedName name="styleId" localSheetId="23">"H1293"</definedName>
    <definedName name="databind" localSheetId="23">'様式２（費用額）３割負担'!$F$11,'様式２（費用額）３割負担'!$G$11,'様式２（費用額）３割負担'!$H$11,'様式２（費用額）３割負担'!$J$11,'様式２（費用額）３割負担'!$K$11,'様式２（費用額）３割負担'!$L$11,'様式２（費用額）３割負担'!$M$11,'様式２（費用額）３割負担'!$N$11,'様式２（費用額）３割負担'!$O$11,'様式２（費用額）３割負担'!$P$11,'様式２（費用額）３割負担'!$F$12,'様式２（費用額）３割負担'!$G$12,'様式２（費用額）３割負担'!$H$12,'様式２（費用額）３割負担'!$J$12,'様式２（費用額）３割負担'!$K$12,'様式２（費用額）３割負担'!$L$12,'様式２（費用額）３割負担'!$M$12,'様式２（費用額）３割負担'!$N$12,'様式２（費用額）３割負担'!$O$12,'様式２（費用額）３割負担'!$P$12,'様式２（費用額）３割負担'!$F$13,'様式２（費用額）３割負担'!$G$13,'様式２（費用額）３割負担'!$H$13,'様式２（費用額）３割負担'!$J$13,'様式２（費用額）３割負担'!$K$13,'様式２（費用額）３割負担'!$L$13,'様式２（費用額）３割負担'!$M$13,'様式２（費用額）３割負担'!$N$13,'様式２（費用額）３割負担'!$O$13,'様式２（費用額）３割負担'!$P$13,'様式２（費用額）３割負担'!$F$14,'様式２（費用額）３割負担'!$G$14,'様式２（費用額）３割負担'!$H$14,'様式２（費用額）３割負担'!$J$14,'様式２（費用額）３割負担'!$K$14,'様式２（費用額）３割負担'!$L$14,'様式２（費用額）３割負担'!$M$14,'様式２（費用額）３割負担'!$N$14,'様式２（費用額）３割負担'!$O$14,'様式２（費用額）３割負担'!$P$14,'様式２（費用額）３割負担'!$F$15,'様式２（費用額）３割負担'!$G$15,'様式２（費用額）３割負担'!$H$15,'様式２（費用額）３割負担'!$J$15,'様式２（費用額）３割負担'!$K$15,'様式２（費用額）３割負担'!$L$15,'様式２（費用額）３割負担'!$M$15,'様式２（費用額）３割負担'!$N$15,'様式２（費用額）３割負担'!$O$15,'様式２（費用額）３割負担'!$P$15,'様式２（費用額）３割負担'!$F$16,'様式２（費用額）３割負担'!$G$16,'様式２（費用額）３割負担'!$H$16,'様式２（費用額）３割負担'!$J$16,'様式２（費用額）３割負担'!$K$16,'様式２（費用額）３割負担'!$L$16,'様式２（費用額）３割負担'!$M$16,'様式２（費用額）３割負担'!$N$16,'様式２（費用額）３割負担'!$O$16,'様式２（費用額）３割負担'!$P$16,'様式２（費用額）３割負担'!$F$17,'様式２（費用額）３割負担'!$G$17,'様式２（費用額）３割負担'!$H$17,'様式２（費用額）３割負担'!$J$17,'様式２（費用額）３割負担'!$K$17,'様式２（費用額）３割負担'!$L$17,'様式２（費用額）３割負担'!$M$17,'様式２（費用額）３割負担'!$N$17,'様式２（費用額）３割負担'!$O$17,'様式２（費用額）３割負担'!$P$17,'様式２（費用額）３割負担'!$F$18,'様式２（費用額）３割負担'!$G$18,'様式２（費用額）３割負担'!$H$18,'様式２（費用額）３割負担'!$J$18,'様式２（費用額）３割負担'!$K$18,'様式２（費用額）３割負担'!$L$18,'様式２（費用額）３割負担'!$M$18,'様式２（費用額）３割負担'!$N$18,'様式２（費用額）３割負担'!$O$18,'様式２（費用額）３割負担'!$P$18,'様式２（費用額）３割負担'!$F$19,'様式２（費用額）３割負担'!$G$19,'様式２（費用額）３割負担'!$H$19,'様式２（費用額）３割負担'!$J$19,'様式２（費用額）３割負担'!$K$19,'様式２（費用額）３割負担'!$L$19,'様式２（費用額）３割負担'!$M$19,'様式２（費用額）３割負担'!$N$19,'様式２（費用額）３割負担'!$O$19,'様式２（費用額）３割負担'!$P$19,'様式２（費用額）３割負担'!$F$20,'様式２（費用額）３割負担'!$G$20,'様式２（費用額）３割負担'!$H$20,'様式２（費用額）３割負担'!$J$20,'様式２（費用額）３割負担'!$K$20,'様式２（費用額）３割負担'!$L$20,'様式２（費用額）３割負担'!$M$20,'様式２（費用額）３割負担'!$N$20,'様式２（費用額）３割負担'!$O$20,'様式２（費用額）３割負担'!$P$20,'様式２（費用額）３割負担'!$F$21,'様式２（費用額）３割負担'!$G$21,'様式２（費用額）３割負担'!$H$21,'様式２（費用額）３割負担'!$J$21,'様式２（費用額）３割負担'!$K$21,'様式２（費用額）３割負担'!$L$21,'様式２（費用額）３割負担'!$M$21,'様式２（費用額）３割負担'!$N$21,'様式２（費用額）３割負担'!$O$21,'様式２（費用額）３割負担'!$P$21,'様式２（費用額）３割負担'!$F$22,'様式２（費用額）３割負担'!$G$22,'様式２（費用額）３割負担'!$H$22,'様式２（費用額）３割負担'!$J$22,'様式２（費用額）３割負担'!$K$22,'様式２（費用額）３割負担'!$L$22,'様式２（費用額）３割負担'!$M$22,'様式２（費用額）３割負担'!$N$22,'様式２（費用額）３割負担'!$O$22,'様式２（費用額）３割負担'!$P$22,'様式２（費用額）３割負担'!$F$23,'様式２（費用額）３割負担'!$G$23,'様式２（費用額）３割負担'!$H$23,'様式２（費用額）３割負担'!$J$23,'様式２（費用額）３割負担'!$K$23,'様式２（費用額）３割負担'!$L$23,'様式２（費用額）３割負担'!$M$23,'様式２（費用額）３割負担'!$N$23,'様式２（費用額）３割負担'!$O$23,'様式２（費用額）３割負担'!$P$23,'様式２（費用額）３割負担'!$F$24,'様式２（費用額）３割負担'!$G$24,'様式２（費用額）３割負担'!$H$24,'様式２（費用額）３割負担'!$J$24,'様式２（費用額）３割負担'!$K$24,'様式２（費用額）３割負担'!$L$24,'様式２（費用額）３割負担'!$M$24,'様式２（費用額）３割負担'!$N$24,'様式２（費用額）３割負担'!$O$24,'様式２（費用額）３割負担'!$P$24,'様式２（費用額）３割負担'!$F$25,'様式２（費用額）３割負担'!$G$25,'様式２（費用額）３割負担'!$H$25,'様式２（費用額）３割負担'!$J$25,'様式２（費用額）３割負担'!$K$25,'様式２（費用額）３割負担'!$L$25,'様式２（費用額）３割負担'!$M$25,'様式２（費用額）３割負担'!$N$25,'様式２（費用額）３割負担'!$O$25,'様式２（費用額）３割負担'!$P$25,'様式２（費用額）３割負担'!$F$26,'様式２（費用額）３割負担'!$G$26,'様式２（費用額）３割負担'!$H$26,'様式２（費用額）３割負担'!$J$26,'様式２（費用額）３割負担'!$K$26,'様式２（費用額）３割負担'!$L$26,'様式２（費用額）３割負担'!$M$26,'様式２（費用額）３割負担'!$N$26,'様式２（費用額）３割負担'!$O$26,'様式２（費用額）３割負担'!$P$26,'様式２（費用額）３割負担'!$F$27,'様式２（費用額）３割負担'!$G$27,'様式２（費用額）３割負担'!$H$27,'様式２（費用額）３割負担'!$J$27,'様式２（費用額）３割負担'!$K$27,'様式２（費用額）３割負担'!$L$27,'様式２（費用額）３割負担'!$M$27,'様式２（費用額）３割負担'!$N$27,'様式２（費用額）３割負担'!$O$27,'様式２（費用額）３割負担'!$P$27,'様式２（費用額）３割負担'!$F$28,'様式２（費用額）３割負担'!$G$28,'様式２（費用額）３割負担'!$H$28,'様式２（費用額）３割負担'!$J$28,'様式２（費用額）３割負担'!$K$28,'様式２（費用額）３割負担'!$L$28,'様式２（費用額）３割負担'!$M$28,'様式２（費用額）３割負担'!$N$28,'様式２（費用額）３割負担'!$O$28,'様式２（費用額）３割負担'!$P$28,'様式２（費用額）３割負担'!$F$29,'様式２（費用額）３割負担'!$G$29,'様式２（費用額）３割負担'!$H$29,'様式２（費用額）３割負担'!$J$29,'様式２（費用額）３割負担'!$K$29,'様式２（費用額）３割負担'!$L$29,'様式２（費用額）３割負担'!$M$29,'様式２（費用額）３割負担'!$N$29,'様式２（費用額）３割負担'!$O$29,'様式２（費用額）３割負担'!$P$29,'様式２（費用額）３割負担'!$F$30,'様式２（費用額）３割負担'!$G$30,'様式２（費用額）３割負担'!$H$30,'様式２（費用額）３割負担'!$J$30,'様式２（費用額）３割負担'!$K$30,'様式２（費用額）３割負担'!$L$30,'様式２（費用額）３割負担'!$M$30,'様式２（費用額）３割負担'!$N$30,'様式２（費用額）３割負担'!$O$30,'様式２（費用額）３割負担'!$P$30,'様式２（費用額）３割負担'!$F$32,'様式２（費用額）３割負担'!$G$32,'様式２（費用額）３割負担'!$H$32,'様式２（費用額）３割負担'!$J$32,'様式２（費用額）３割負担'!$K$32,'様式２（費用額）３割負担'!$L$32,'様式２（費用額）３割負担'!$M$32,'様式２（費用額）３割負担'!$N$32,'様式２（費用額）３割負担'!$O$32,'様式２（費用額）３割負担'!$P$32,'様式２（費用額）３割負担'!$F$33,'様式２（費用額）３割負担'!$G$33,'様式２（費用額）３割負担'!$H$33,'様式２（費用額）３割負担'!$J$33,'様式２（費用額）３割負担'!$K$33,'様式２（費用額）３割負担'!$L$33,'様式２（費用額）３割負担'!$M$33,'様式２（費用額）３割負担'!$N$33,'様式２（費用額）３割負担'!$O$33,'様式２（費用額）３割負担'!$P$33,'様式２（費用額）３割負担'!$F$34,'様式２（費用額）３割負担'!$G$34,'様式２（費用額）３割負担'!$H$34,'様式２（費用額）３割負担'!$J$34,'様式２（費用額）３割負担'!$K$34,'様式２（費用額）３割負担'!$L$34,'様式２（費用額）３割負担'!$M$34,'様式２（費用額）３割負担'!$N$34,'様式２（費用額）３割負担'!$O$34,'様式２（費用額）３割負担'!$P$34,'様式２（費用額）３割負担'!$F$35,'様式２（費用額）３割負担'!$G$35,'様式２（費用額）３割負担'!$H$35,'様式２（費用額）３割負担'!$J$35,'様式２（費用額）３割負担'!$K$35,'様式２（費用額）３割負担'!$L$35,'様式２（費用額）３割負担'!$M$35,'様式２（費用額）３割負担'!$N$35,'様式２（費用額）３割負担'!$O$35,'様式２（費用額）３割負担'!$P$35,'様式２（費用額）３割負担'!$F$36,'様式２（費用額）３割負担'!$G$36,'様式２（費用額）３割負担'!$H$36,'様式２（費用額）３割負担'!$J$36,'様式２（費用額）３割負担'!$K$36,'様式２（費用額）３割負担'!$L$36,'様式２（費用額）３割負担'!$M$36,'様式２（費用額）３割負担'!$N$36,'様式２（費用額）３割負担'!$O$36,'様式２（費用額）３割負担'!$P$36,'様式２（費用額）３割負担'!$F$37,'様式２（費用額）３割負担'!$G$37,'様式２（費用額）３割負担'!$H$37,'様式２（費用額）３割負担'!$J$37,'様式２（費用額）３割負担'!$K$37,'様式２（費用額）３割負担'!$L$37,'様式２（費用額）３割負担'!$M$37,'様式２（費用額）３割負担'!$N$37,'様式２（費用額）３割負担'!$O$37,'様式２（費用額）３割負担'!$P$37,'様式２（費用額）３割負担'!$F$38,'様式２（費用額）３割負担'!$G$38,'様式２（費用額）３割負担'!$H$38,'様式２（費用額）３割負担'!$J$38,'様式２（費用額）３割負担'!$K$38,'様式２（費用額）３割負担'!$L$38,'様式２（費用額）３割負担'!$M$38,'様式２（費用額）３割負担'!$N$38,'様式２（費用額）３割負担'!$O$38,'様式２（費用額）３割負担'!$P$38,'様式２（費用額）３割負担'!$F$39,'様式２（費用額）３割負担'!$G$39,'様式２（費用額）３割負担'!$H$39,'様式２（費用額）３割負担'!$J$39,'様式２（費用額）３割負担'!$K$39,'様式２（費用額）３割負担'!$L$39,'様式２（費用額）３割負担'!$M$39,'様式２（費用額）３割負担'!$N$39,'様式２（費用額）３割負担'!$O$39,'様式２（費用額）３割負担'!$P$39,'様式２（費用額）３割負担'!$F$40,'様式２（費用額）３割負担'!$G$40,'様式２（費用額）３割負担'!$H$40,'様式２（費用額）３割負担'!$J$40,'様式２（費用額）３割負担'!$K$40,'様式２（費用額）３割負担'!$L$40,'様式２（費用額）３割負担'!$M$40,'様式２（費用額）３割負担'!$N$40,'様式２（費用額）３割負担'!$O$40,'様式２（費用額）３割負担'!$P$40,'様式２（費用額）３割負担'!$F$41,'様式２（費用額）３割負担'!$G$41,'様式２（費用額）３割負担'!$H$41,'様式２（費用額）３割負担'!$J$41,'様式２（費用額）３割負担'!$K$41,'様式２（費用額）３割負担'!$L$41,'様式２（費用額）３割負担'!$M$41,'様式２（費用額）３割負担'!$N$41,'様式２（費用額）３割負担'!$O$41,'様式２（費用額）３割負担'!$P$41,'様式２（費用額）３割負担'!$F$42,'様式２（費用額）３割負担'!$G$42,'様式２（費用額）３割負担'!$H$42,'様式２（費用額）３割負担'!$J$42,'様式２（費用額）３割負担'!$K$42,'様式２（費用額）３割負担'!$L$42,'様式２（費用額）３割負担'!$M$42,'様式２（費用額）３割負担'!$N$42,'様式２（費用額）３割負担'!$O$42,'様式２（費用額）３割負担'!$P$42,'様式２（費用額）３割負担'!$F$43,'様式２（費用額）３割負担'!$G$43,'様式２（費用額）３割負担'!$H$43,'様式２（費用額）３割負担'!$J$43,'様式２（費用額）３割負担'!$K$43,'様式２（費用額）３割負担'!$L$43,'様式２（費用額）３割負担'!$M$43,'様式２（費用額）３割負担'!$N$43,'様式２（費用額）３割負担'!$O$43,'様式２（費用額）３割負担'!$P$43,'様式２（費用額）３割負担'!$F$44,'様式２（費用額）３割負担'!$G$44,'様式２（費用額）３割負担'!$H$44,'様式２（費用額）３割負担'!$J$44,'様式２（費用額）３割負担'!$K$44,'様式２（費用額）３割負担'!$L$44,'様式２（費用額）３割負担'!$M$44,'様式２（費用額）３割負担'!$N$44,'様式２（費用額）３割負担'!$O$44,'様式２（費用額）３割負担'!$P$44,'様式２（費用額）３割負担'!$F$45,'様式２（費用額）３割負担'!$G$45,'様式２（費用額）３割負担'!$H$45,'様式２（費用額）３割負担'!$J$45,'様式２（費用額）３割負担'!$K$45,'様式２（費用額）３割負担'!$L$45,'様式２（費用額）３割負担'!$M$45,'様式２（費用額）３割負担'!$N$45,'様式２（費用額）３割負担'!$O$45,'様式２（費用額）３割負担'!$P$45,'様式２（費用額）３割負担'!$F$46,'様式２（費用額）３割負担'!$G$46,'様式２（費用額）３割負担'!$H$46,'様式２（費用額）３割負担'!$J$46,'様式２（費用額）３割負担'!$K$46,'様式２（費用額）３割負担'!$L$46,'様式２（費用額）３割負担'!$M$46,'様式２（費用額）３割負担'!$N$46,'様式２（費用額）３割負担'!$O$46,'様式２（費用額）３割負担'!$P$46,'様式２（費用額）３割負担'!$F$47,'様式２（費用額）３割負担'!$G$47,'様式２（費用額）３割負担'!$H$47,'様式２（費用額）３割負担'!$J$47,'様式２（費用額）３割負担'!$K$47,'様式２（費用額）３割負担'!$L$47,'様式２（費用額）３割負担'!$M$47,'様式２（費用額）３割負担'!$N$47,'様式２（費用額）３割負担'!$O$47,'様式２（費用額）３割負担'!$P$47</definedName>
    <definedName name="styleId" localSheetId="24">"H1294"</definedName>
    <definedName name="databind" localSheetId="24">'様式２（給付費）３割負担'!$F$11,'様式２（給付費）３割負担'!$G$11,'様式２（給付費）３割負担'!$H$11,'様式２（給付費）３割負担'!$J$11,'様式２（給付費）３割負担'!$K$11,'様式２（給付費）３割負担'!$L$11,'様式２（給付費）３割負担'!$M$11,'様式２（給付費）３割負担'!$N$11,'様式２（給付費）３割負担'!$O$11,'様式２（給付費）３割負担'!$P$11,'様式２（給付費）３割負担'!$F$12,'様式２（給付費）３割負担'!$G$12,'様式２（給付費）３割負担'!$H$12,'様式２（給付費）３割負担'!$J$12,'様式２（給付費）３割負担'!$K$12,'様式２（給付費）３割負担'!$L$12,'様式２（給付費）３割負担'!$M$12,'様式２（給付費）３割負担'!$N$12,'様式２（給付費）３割負担'!$O$12,'様式２（給付費）３割負担'!$P$12,'様式２（給付費）３割負担'!$F$13,'様式２（給付費）３割負担'!$G$13,'様式２（給付費）３割負担'!$H$13,'様式２（給付費）３割負担'!$J$13,'様式２（給付費）３割負担'!$K$13,'様式２（給付費）３割負担'!$L$13,'様式２（給付費）３割負担'!$M$13,'様式２（給付費）３割負担'!$N$13,'様式２（給付費）３割負担'!$O$13,'様式２（給付費）３割負担'!$P$13,'様式２（給付費）３割負担'!$F$14,'様式２（給付費）３割負担'!$G$14,'様式２（給付費）３割負担'!$H$14,'様式２（給付費）３割負担'!$J$14,'様式２（給付費）３割負担'!$K$14,'様式２（給付費）３割負担'!$L$14,'様式２（給付費）３割負担'!$M$14,'様式２（給付費）３割負担'!$N$14,'様式２（給付費）３割負担'!$O$14,'様式２（給付費）３割負担'!$P$14,'様式２（給付費）３割負担'!$F$15,'様式２（給付費）３割負担'!$G$15,'様式２（給付費）３割負担'!$H$15,'様式２（給付費）３割負担'!$J$15,'様式２（給付費）３割負担'!$K$15,'様式２（給付費）３割負担'!$L$15,'様式２（給付費）３割負担'!$M$15,'様式２（給付費）３割負担'!$N$15,'様式２（給付費）３割負担'!$O$15,'様式２（給付費）３割負担'!$P$15,'様式２（給付費）３割負担'!$F$16,'様式２（給付費）３割負担'!$G$16,'様式２（給付費）３割負担'!$H$16,'様式２（給付費）３割負担'!$J$16,'様式２（給付費）３割負担'!$K$16,'様式２（給付費）３割負担'!$L$16,'様式２（給付費）３割負担'!$M$16,'様式２（給付費）３割負担'!$N$16,'様式２（給付費）３割負担'!$O$16,'様式２（給付費）３割負担'!$P$16,'様式２（給付費）３割負担'!$F$17,'様式２（給付費）３割負担'!$G$17,'様式２（給付費）３割負担'!$H$17,'様式２（給付費）３割負担'!$J$17,'様式２（給付費）３割負担'!$K$17,'様式２（給付費）３割負担'!$L$17,'様式２（給付費）３割負担'!$M$17,'様式２（給付費）３割負担'!$N$17,'様式２（給付費）３割負担'!$O$17,'様式２（給付費）３割負担'!$P$17,'様式２（給付費）３割負担'!$F$18,'様式２（給付費）３割負担'!$G$18,'様式２（給付費）３割負担'!$H$18,'様式２（給付費）３割負担'!$J$18,'様式２（給付費）３割負担'!$K$18,'様式２（給付費）３割負担'!$L$18,'様式２（給付費）３割負担'!$M$18,'様式２（給付費）３割負担'!$N$18,'様式２（給付費）３割負担'!$O$18,'様式２（給付費）３割負担'!$P$18,'様式２（給付費）３割負担'!$F$19,'様式２（給付費）３割負担'!$G$19,'様式２（給付費）３割負担'!$H$19,'様式２（給付費）３割負担'!$J$19,'様式２（給付費）３割負担'!$K$19,'様式２（給付費）３割負担'!$L$19,'様式２（給付費）３割負担'!$M$19,'様式２（給付費）３割負担'!$N$19,'様式２（給付費）３割負担'!$O$19,'様式２（給付費）３割負担'!$P$19,'様式２（給付費）３割負担'!$F$20,'様式２（給付費）３割負担'!$G$20,'様式２（給付費）３割負担'!$H$20,'様式２（給付費）３割負担'!$J$20,'様式２（給付費）３割負担'!$K$20,'様式２（給付費）３割負担'!$L$20,'様式２（給付費）３割負担'!$M$20,'様式２（給付費）３割負担'!$N$20,'様式２（給付費）３割負担'!$O$20,'様式２（給付費）３割負担'!$P$20,'様式２（給付費）３割負担'!$F$21,'様式２（給付費）３割負担'!$G$21,'様式２（給付費）３割負担'!$H$21,'様式２（給付費）３割負担'!$J$21,'様式２（給付費）３割負担'!$K$21,'様式２（給付費）３割負担'!$L$21,'様式２（給付費）３割負担'!$M$21,'様式２（給付費）３割負担'!$N$21,'様式２（給付費）３割負担'!$O$21,'様式２（給付費）３割負担'!$P$21,'様式２（給付費）３割負担'!$F$22,'様式２（給付費）３割負担'!$G$22,'様式２（給付費）３割負担'!$H$22,'様式２（給付費）３割負担'!$J$22,'様式２（給付費）３割負担'!$K$22,'様式２（給付費）３割負担'!$L$22,'様式２（給付費）３割負担'!$M$22,'様式２（給付費）３割負担'!$N$22,'様式２（給付費）３割負担'!$O$22,'様式２（給付費）３割負担'!$P$22,'様式２（給付費）３割負担'!$F$23,'様式２（給付費）３割負担'!$G$23,'様式２（給付費）３割負担'!$H$23,'様式２（給付費）３割負担'!$J$23,'様式２（給付費）３割負担'!$K$23,'様式２（給付費）３割負担'!$L$23,'様式２（給付費）３割負担'!$M$23,'様式２（給付費）３割負担'!$N$23,'様式２（給付費）３割負担'!$O$23,'様式２（給付費）３割負担'!$P$23,'様式２（給付費）３割負担'!$F$24,'様式２（給付費）３割負担'!$G$24,'様式２（給付費）３割負担'!$H$24,'様式２（給付費）３割負担'!$J$24,'様式２（給付費）３割負担'!$K$24,'様式２（給付費）３割負担'!$L$24,'様式２（給付費）３割負担'!$M$24,'様式２（給付費）３割負担'!$N$24,'様式２（給付費）３割負担'!$O$24,'様式２（給付費）３割負担'!$P$24,'様式２（給付費）３割負担'!$F$25,'様式２（給付費）３割負担'!$G$25,'様式２（給付費）３割負担'!$H$25,'様式２（給付費）３割負担'!$J$25,'様式２（給付費）３割負担'!$K$25,'様式２（給付費）３割負担'!$L$25,'様式２（給付費）３割負担'!$M$25,'様式２（給付費）３割負担'!$N$25,'様式２（給付費）３割負担'!$O$25,'様式２（給付費）３割負担'!$P$25,'様式２（給付費）３割負担'!$F$26,'様式２（給付費）３割負担'!$G$26,'様式２（給付費）３割負担'!$H$26,'様式２（給付費）３割負担'!$J$26,'様式２（給付費）３割負担'!$K$26,'様式２（給付費）３割負担'!$L$26,'様式２（給付費）３割負担'!$M$26,'様式２（給付費）３割負担'!$N$26,'様式２（給付費）３割負担'!$O$26,'様式２（給付費）３割負担'!$P$26,'様式２（給付費）３割負担'!$F$27,'様式２（給付費）３割負担'!$G$27,'様式２（給付費）３割負担'!$H$27,'様式２（給付費）３割負担'!$J$27,'様式２（給付費）３割負担'!$K$27,'様式２（給付費）３割負担'!$L$27,'様式２（給付費）３割負担'!$M$27,'様式２（給付費）３割負担'!$N$27,'様式２（給付費）３割負担'!$O$27,'様式２（給付費）３割負担'!$P$27,'様式２（給付費）３割負担'!$F$28,'様式２（給付費）３割負担'!$G$28,'様式２（給付費）３割負担'!$H$28,'様式２（給付費）３割負担'!$J$28,'様式２（給付費）３割負担'!$K$28,'様式２（給付費）３割負担'!$L$28,'様式２（給付費）３割負担'!$M$28,'様式２（給付費）３割負担'!$N$28,'様式２（給付費）３割負担'!$O$28,'様式２（給付費）３割負担'!$P$28,'様式２（給付費）３割負担'!$F$29,'様式２（給付費）３割負担'!$G$29,'様式２（給付費）３割負担'!$H$29,'様式２（給付費）３割負担'!$J$29,'様式２（給付費）３割負担'!$K$29,'様式２（給付費）３割負担'!$L$29,'様式２（給付費）３割負担'!$M$29,'様式２（給付費）３割負担'!$N$29,'様式２（給付費）３割負担'!$O$29,'様式２（給付費）３割負担'!$P$29,'様式２（給付費）３割負担'!$F$30,'様式２（給付費）３割負担'!$G$30,'様式２（給付費）３割負担'!$H$30,'様式２（給付費）３割負担'!$J$30,'様式２（給付費）３割負担'!$K$30,'様式２（給付費）３割負担'!$L$30,'様式２（給付費）３割負担'!$M$30,'様式２（給付費）３割負担'!$N$30,'様式２（給付費）３割負担'!$O$30,'様式２（給付費）３割負担'!$P$30,'様式２（給付費）３割負担'!$F$32,'様式２（給付費）３割負担'!$G$32,'様式２（給付費）３割負担'!$H$32,'様式２（給付費）３割負担'!$J$32,'様式２（給付費）３割負担'!$K$32,'様式２（給付費）３割負担'!$L$32,'様式２（給付費）３割負担'!$M$32,'様式２（給付費）３割負担'!$N$32,'様式２（給付費）３割負担'!$O$32,'様式２（給付費）３割負担'!$P$32,'様式２（給付費）３割負担'!$F$33,'様式２（給付費）３割負担'!$G$33,'様式２（給付費）３割負担'!$H$33,'様式２（給付費）３割負担'!$J$33,'様式２（給付費）３割負担'!$K$33,'様式２（給付費）３割負担'!$L$33,'様式２（給付費）３割負担'!$M$33,'様式２（給付費）３割負担'!$N$33,'様式２（給付費）３割負担'!$O$33,'様式２（給付費）３割負担'!$P$33,'様式２（給付費）３割負担'!$F$34,'様式２（給付費）３割負担'!$G$34,'様式２（給付費）３割負担'!$H$34,'様式２（給付費）３割負担'!$J$34,'様式２（給付費）３割負担'!$K$34,'様式２（給付費）３割負担'!$L$34,'様式２（給付費）３割負担'!$M$34,'様式２（給付費）３割負担'!$N$34,'様式２（給付費）３割負担'!$O$34,'様式２（給付費）３割負担'!$P$34,'様式２（給付費）３割負担'!$F$35,'様式２（給付費）３割負担'!$G$35,'様式２（給付費）３割負担'!$H$35,'様式２（給付費）３割負担'!$J$35,'様式２（給付費）３割負担'!$K$35,'様式２（給付費）３割負担'!$L$35,'様式２（給付費）３割負担'!$M$35,'様式２（給付費）３割負担'!$N$35,'様式２（給付費）３割負担'!$O$35,'様式２（給付費）３割負担'!$P$35,'様式２（給付費）３割負担'!$F$36,'様式２（給付費）３割負担'!$G$36,'様式２（給付費）３割負担'!$H$36,'様式２（給付費）３割負担'!$J$36,'様式２（給付費）３割負担'!$K$36,'様式２（給付費）３割負担'!$L$36,'様式２（給付費）３割負担'!$M$36,'様式２（給付費）３割負担'!$N$36,'様式２（給付費）３割負担'!$O$36,'様式２（給付費）３割負担'!$P$36,'様式２（給付費）３割負担'!$F$37,'様式２（給付費）３割負担'!$G$37,'様式２（給付費）３割負担'!$H$37,'様式２（給付費）３割負担'!$J$37,'様式２（給付費）３割負担'!$K$37,'様式２（給付費）３割負担'!$L$37,'様式２（給付費）３割負担'!$M$37,'様式２（給付費）３割負担'!$N$37,'様式２（給付費）３割負担'!$O$37,'様式２（給付費）３割負担'!$P$37,'様式２（給付費）３割負担'!$F$38,'様式２（給付費）３割負担'!$G$38,'様式２（給付費）３割負担'!$H$38,'様式２（給付費）３割負担'!$J$38,'様式２（給付費）３割負担'!$K$38,'様式２（給付費）３割負担'!$L$38,'様式２（給付費）３割負担'!$M$38,'様式２（給付費）３割負担'!$N$38,'様式２（給付費）３割負担'!$O$38,'様式２（給付費）３割負担'!$P$38,'様式２（給付費）３割負担'!$F$39,'様式２（給付費）３割負担'!$G$39,'様式２（給付費）３割負担'!$H$39,'様式２（給付費）３割負担'!$J$39,'様式２（給付費）３割負担'!$K$39,'様式２（給付費）３割負担'!$L$39,'様式２（給付費）３割負担'!$M$39,'様式２（給付費）３割負担'!$N$39,'様式２（給付費）３割負担'!$O$39,'様式２（給付費）３割負担'!$P$39,'様式２（給付費）３割負担'!$F$40,'様式２（給付費）３割負担'!$G$40,'様式２（給付費）３割負担'!$H$40,'様式２（給付費）３割負担'!$J$40,'様式２（給付費）３割負担'!$K$40,'様式２（給付費）３割負担'!$L$40,'様式２（給付費）３割負担'!$M$40,'様式２（給付費）３割負担'!$N$40,'様式２（給付費）３割負担'!$O$40,'様式２（給付費）３割負担'!$P$40,'様式２（給付費）３割負担'!$F$41,'様式２（給付費）３割負担'!$G$41,'様式２（給付費）３割負担'!$H$41,'様式２（給付費）３割負担'!$J$41,'様式２（給付費）３割負担'!$K$41,'様式２（給付費）３割負担'!$L$41,'様式２（給付費）３割負担'!$M$41,'様式２（給付費）３割負担'!$N$41,'様式２（給付費）３割負担'!$O$41,'様式２（給付費）３割負担'!$P$41,'様式２（給付費）３割負担'!$F$42,'様式２（給付費）３割負担'!$G$42,'様式２（給付費）３割負担'!$H$42,'様式２（給付費）３割負担'!$J$42,'様式２（給付費）３割負担'!$K$42,'様式２（給付費）３割負担'!$L$42,'様式２（給付費）３割負担'!$M$42,'様式２（給付費）３割負担'!$N$42,'様式２（給付費）３割負担'!$O$42,'様式２（給付費）３割負担'!$P$42,'様式２（給付費）３割負担'!$F$43,'様式２（給付費）３割負担'!$G$43,'様式２（給付費）３割負担'!$H$43,'様式２（給付費）３割負担'!$J$43,'様式２（給付費）３割負担'!$K$43,'様式２（給付費）３割負担'!$L$43,'様式２（給付費）３割負担'!$M$43,'様式２（給付費）３割負担'!$N$43,'様式２（給付費）３割負担'!$O$43,'様式２（給付費）３割負担'!$P$43,'様式２（給付費）３割負担'!$F$44,'様式２（給付費）３割負担'!$G$44,'様式２（給付費）３割負担'!$H$44,'様式２（給付費）３割負担'!$J$44,'様式２（給付費）３割負担'!$K$44,'様式２（給付費）３割負担'!$L$44,'様式２（給付費）３割負担'!$M$44,'様式２（給付費）３割負担'!$N$44,'様式２（給付費）３割負担'!$O$44,'様式２（給付費）３割負担'!$P$44,'様式２（給付費）３割負担'!$F$45,'様式２（給付費）３割負担'!$G$45,'様式２（給付費）３割負担'!$H$45,'様式２（給付費）３割負担'!$J$45,'様式２（給付費）３割負担'!$K$45,'様式２（給付費）３割負担'!$L$45,'様式２（給付費）３割負担'!$M$45,'様式２（給付費）３割負担'!$N$45,'様式２（給付費）３割負担'!$O$45,'様式２（給付費）３割負担'!$P$45,'様式２（給付費）３割負担'!$F$46,'様式２（給付費）３割負担'!$G$46,'様式２（給付費）３割負担'!$H$46,'様式２（給付費）３割負担'!$J$46,'様式２（給付費）３割負担'!$K$46,'様式２（給付費）３割負担'!$L$46,'様式２（給付費）３割負担'!$M$46,'様式２（給付費）３割負担'!$N$46,'様式２（給付費）３割負担'!$O$46,'様式２（給付費）３割負担'!$P$46,'様式２（給付費）３割負担'!$F$47,'様式２（給付費）３割負担'!$G$47,'様式２（給付費）３割負担'!$H$47,'様式２（給付費）３割負担'!$J$47,'様式２（給付費）３割負担'!$K$47,'様式２（給付費）３割負担'!$L$47,'様式２（給付費）３割負担'!$M$47,'様式２（給付費）３割負担'!$N$47,'様式２（給付費）３割負担'!$O$47,'様式２（給付費）３割負担'!$P$47</definedName>
    <definedName name="styleId" localSheetId="25">"H1221"</definedName>
    <definedName name="databind" localSheetId="25">'様式２の２（件数）'!$F$11,'様式２の２（件数）'!$G$11,'様式２の２（件数）'!$H$11,'様式２の２（件数）'!$J$11,'様式２の２（件数）'!$K$11,'様式２の２（件数）'!$L$11,'様式２の２（件数）'!$M$11,'様式２の２（件数）'!$N$11,'様式２の２（件数）'!$O$11,'様式２の２（件数）'!$P$11,'様式２の２（件数）'!$F$12,'様式２の２（件数）'!$G$12,'様式２の２（件数）'!$H$12,'様式２の２（件数）'!$J$12,'様式２の２（件数）'!$K$12,'様式２の２（件数）'!$L$12,'様式２の２（件数）'!$M$12,'様式２の２（件数）'!$N$12,'様式２の２（件数）'!$O$12,'様式２の２（件数）'!$P$12,'様式２の２（件数）'!$F$13,'様式２の２（件数）'!$G$13,'様式２の２（件数）'!$H$13,'様式２の２（件数）'!$J$13,'様式２の２（件数）'!$K$13,'様式２の２（件数）'!$L$13,'様式２の２（件数）'!$M$13,'様式２の２（件数）'!$N$13,'様式２の２（件数）'!$O$13,'様式２の２（件数）'!$P$13,'様式２の２（件数）'!$F$14,'様式２の２（件数）'!$G$14,'様式２の２（件数）'!$H$14,'様式２の２（件数）'!$J$14,'様式２の２（件数）'!$K$14,'様式２の２（件数）'!$L$14,'様式２の２（件数）'!$M$14,'様式２の２（件数）'!$N$14,'様式２の２（件数）'!$O$14,'様式２の２（件数）'!$P$14,'様式２の２（件数）'!$F$15,'様式２の２（件数）'!$G$15,'様式２の２（件数）'!$H$15,'様式２の２（件数）'!$J$15,'様式２の２（件数）'!$K$15,'様式２の２（件数）'!$L$15,'様式２の２（件数）'!$M$15,'様式２の２（件数）'!$N$15,'様式２の２（件数）'!$O$15,'様式２の２（件数）'!$P$15,'様式２の２（件数）'!$F$16,'様式２の２（件数）'!$G$16,'様式２の２（件数）'!$H$16,'様式２の２（件数）'!$J$16,'様式２の２（件数）'!$K$16,'様式２の２（件数）'!$L$16,'様式２の２（件数）'!$M$16,'様式２の２（件数）'!$N$16,'様式２の２（件数）'!$O$16,'様式２の２（件数）'!$P$16,'様式２の２（件数）'!$F$17,'様式２の２（件数）'!$G$17,'様式２の２（件数）'!$H$17,'様式２の２（件数）'!$J$17,'様式２の２（件数）'!$K$17,'様式２の２（件数）'!$L$17,'様式２の２（件数）'!$M$17,'様式２の２（件数）'!$N$17,'様式２の２（件数）'!$O$17,'様式２の２（件数）'!$P$17,'様式２の２（件数）'!$F$18,'様式２の２（件数）'!$G$18,'様式２の２（件数）'!$H$18,'様式２の２（件数）'!$J$18,'様式２の２（件数）'!$K$18,'様式２の２（件数）'!$L$18,'様式２の２（件数）'!$M$18,'様式２の２（件数）'!$N$18,'様式２の２（件数）'!$O$18,'様式２の２（件数）'!$P$18,'様式２の２（件数）'!$F$19,'様式２の２（件数）'!$G$19,'様式２の２（件数）'!$H$19,'様式２の２（件数）'!$J$19,'様式２の２（件数）'!$K$19,'様式２の２（件数）'!$L$19,'様式２の２（件数）'!$M$19,'様式２の２（件数）'!$N$19,'様式２の２（件数）'!$O$19,'様式２の２（件数）'!$P$19,'様式２の２（件数）'!$F$20,'様式２の２（件数）'!$G$20,'様式２の２（件数）'!$H$20,'様式２の２（件数）'!$J$20,'様式２の２（件数）'!$K$20,'様式２の２（件数）'!$L$20,'様式２の２（件数）'!$M$20,'様式２の２（件数）'!$N$20,'様式２の２（件数）'!$O$20,'様式２の２（件数）'!$P$20,'様式２の２（件数）'!$F$21,'様式２の２（件数）'!$G$21,'様式２の２（件数）'!$H$21,'様式２の２（件数）'!$J$21,'様式２の２（件数）'!$K$21,'様式２の２（件数）'!$L$21,'様式２の２（件数）'!$M$21,'様式２の２（件数）'!$N$21,'様式２の２（件数）'!$O$21,'様式２の２（件数）'!$P$21,'様式２の２（件数）'!$F$22,'様式２の２（件数）'!$G$22,'様式２の２（件数）'!$H$22,'様式２の２（件数）'!$J$22,'様式２の２（件数）'!$K$22,'様式２の２（件数）'!$L$22,'様式２の２（件数）'!$M$22,'様式２の２（件数）'!$N$22,'様式２の２（件数）'!$O$22,'様式２の２（件数）'!$P$22,'様式２の２（件数）'!$F$23,'様式２の２（件数）'!$G$23,'様式２の２（件数）'!$H$23,'様式２の２（件数）'!$J$23,'様式２の２（件数）'!$K$23,'様式２の２（件数）'!$L$23,'様式２の２（件数）'!$M$23,'様式２の２（件数）'!$N$23,'様式２の２（件数）'!$O$23,'様式２の２（件数）'!$P$23,'様式２の２（件数）'!$F$24,'様式２の２（件数）'!$G$24,'様式２の２（件数）'!$H$24,'様式２の２（件数）'!$J$24,'様式２の２（件数）'!$K$24,'様式２の２（件数）'!$L$24,'様式２の２（件数）'!$M$24,'様式２の２（件数）'!$N$24,'様式２の２（件数）'!$O$24,'様式２の２（件数）'!$P$24,'様式２の２（件数）'!$F$25,'様式２の２（件数）'!$G$25,'様式２の２（件数）'!$H$25,'様式２の２（件数）'!$J$25,'様式２の２（件数）'!$K$25,'様式２の２（件数）'!$L$25,'様式２の２（件数）'!$M$25,'様式２の２（件数）'!$N$25,'様式２の２（件数）'!$O$25,'様式２の２（件数）'!$P$25,'様式２の２（件数）'!$F$26,'様式２の２（件数）'!$G$26,'様式２の２（件数）'!$H$26,'様式２の２（件数）'!$J$26,'様式２の２（件数）'!$K$26,'様式２の２（件数）'!$L$26,'様式２の２（件数）'!$M$26,'様式２の２（件数）'!$N$26,'様式２の２（件数）'!$O$26,'様式２の２（件数）'!$P$26,'様式２の２（件数）'!$F$27,'様式２の２（件数）'!$G$27,'様式２の２（件数）'!$H$27,'様式２の２（件数）'!$J$27,'様式２の２（件数）'!$K$27,'様式２の２（件数）'!$L$27,'様式２の２（件数）'!$M$27,'様式２の２（件数）'!$N$27,'様式２の２（件数）'!$O$27,'様式２の２（件数）'!$P$27,'様式２の２（件数）'!$F$28,'様式２の２（件数）'!$G$28,'様式２の２（件数）'!$H$28,'様式２の２（件数）'!$J$28,'様式２の２（件数）'!$K$28,'様式２の２（件数）'!$L$28,'様式２の２（件数）'!$M$28,'様式２の２（件数）'!$N$28,'様式２の２（件数）'!$O$28,'様式２の２（件数）'!$P$28,'様式２の２（件数）'!$F$29,'様式２の２（件数）'!$G$29,'様式２の２（件数）'!$H$29,'様式２の２（件数）'!$J$29,'様式２の２（件数）'!$K$29,'様式２の２（件数）'!$L$29,'様式２の２（件数）'!$M$29,'様式２の２（件数）'!$N$29,'様式２の２（件数）'!$O$29,'様式２の２（件数）'!$P$29,'様式２の２（件数）'!$F$30,'様式２の２（件数）'!$G$30,'様式２の２（件数）'!$H$30,'様式２の２（件数）'!$J$30,'様式２の２（件数）'!$K$30,'様式２の２（件数）'!$L$30,'様式２の２（件数）'!$M$30,'様式２の２（件数）'!$N$30,'様式２の２（件数）'!$O$30,'様式２の２（件数）'!$P$30,'様式２の２（件数）'!$F$31,'様式２の２（件数）'!$G$31,'様式２の２（件数）'!$H$31,'様式２の２（件数）'!$J$31,'様式２の２（件数）'!$K$31,'様式２の２（件数）'!$L$31,'様式２の２（件数）'!$M$31,'様式２の２（件数）'!$N$31,'様式２の２（件数）'!$O$31,'様式２の２（件数）'!$P$31,'様式２の２（件数）'!$F$32,'様式２の２（件数）'!$G$32,'様式２の２（件数）'!$H$32,'様式２の２（件数）'!$J$32,'様式２の２（件数）'!$K$32,'様式２の２（件数）'!$L$32,'様式２の２（件数）'!$M$32,'様式２の２（件数）'!$N$32,'様式２の２（件数）'!$O$32,'様式２の２（件数）'!$P$32,'様式２の２（件数）'!$F$33,'様式２の２（件数）'!$G$33,'様式２の２（件数）'!$H$33,'様式２の２（件数）'!$J$33,'様式２の２（件数）'!$K$33,'様式２の２（件数）'!$L$33,'様式２の２（件数）'!$M$33,'様式２の２（件数）'!$N$33,'様式２の２（件数）'!$O$33,'様式２の２（件数）'!$P$33,'様式２の２（件数）'!$F$34,'様式２の２（件数）'!$G$34,'様式２の２（件数）'!$H$34,'様式２の２（件数）'!$J$34,'様式２の２（件数）'!$K$34,'様式２の２（件数）'!$L$34,'様式２の２（件数）'!$M$34,'様式２の２（件数）'!$N$34,'様式２の２（件数）'!$O$34,'様式２の２（件数）'!$P$34,'様式２の２（件数）'!$F$35,'様式２の２（件数）'!$G$35,'様式２の２（件数）'!$H$35,'様式２の２（件数）'!$J$35,'様式２の２（件数）'!$K$35,'様式２の２（件数）'!$L$35,'様式２の２（件数）'!$M$35,'様式２の２（件数）'!$N$35,'様式２の２（件数）'!$O$35,'様式２の２（件数）'!$P$35,'様式２の２（件数）'!$F$36,'様式２の２（件数）'!$G$36,'様式２の２（件数）'!$H$36,'様式２の２（件数）'!$J$36,'様式２の２（件数）'!$K$36,'様式２の２（件数）'!$L$36,'様式２の２（件数）'!$M$36,'様式２の２（件数）'!$N$36,'様式２の２（件数）'!$O$36,'様式２の２（件数）'!$P$36,'様式２の２（件数）'!$F$37,'様式２の２（件数）'!$G$37,'様式２の２（件数）'!$H$37,'様式２の２（件数）'!$J$37,'様式２の２（件数）'!$K$37,'様式２の２（件数）'!$L$37,'様式２の２（件数）'!$M$37,'様式２の２（件数）'!$N$37,'様式２の２（件数）'!$O$37,'様式２の２（件数）'!$P$37,'様式２の２（件数）'!$F$38,'様式２の２（件数）'!$G$38,'様式２の２（件数）'!$H$38,'様式２の２（件数）'!$J$38,'様式２の２（件数）'!$K$38,'様式２の２（件数）'!$L$38,'様式２の２（件数）'!$M$38,'様式２の２（件数）'!$N$38,'様式２の２（件数）'!$O$38,'様式２の２（件数）'!$P$38,'様式２の２（件数）'!$F$39,'様式２の２（件数）'!$G$39,'様式２の２（件数）'!$H$39,'様式２の２（件数）'!$J$39,'様式２の２（件数）'!$K$39,'様式２の２（件数）'!$L$39,'様式２の２（件数）'!$M$39,'様式２の２（件数）'!$N$39,'様式２の２（件数）'!$O$39,'様式２の２（件数）'!$P$39,'様式２の２（件数）'!$F$40,'様式２の２（件数）'!$G$40,'様式２の２（件数）'!$H$40,'様式２の２（件数）'!$J$40,'様式２の２（件数）'!$K$40,'様式２の２（件数）'!$L$40,'様式２の２（件数）'!$M$40,'様式２の２（件数）'!$N$40,'様式２の２（件数）'!$O$40,'様式２の２（件数）'!$P$40,'様式２の２（件数）'!$F$41,'様式２の２（件数）'!$G$41,'様式２の２（件数）'!$H$41,'様式２の２（件数）'!$J$41,'様式２の２（件数）'!$K$41,'様式２の２（件数）'!$L$41,'様式２の２（件数）'!$M$41,'様式２の２（件数）'!$N$41,'様式２の２（件数）'!$O$41,'様式２の２（件数）'!$P$41,'様式２の２（件数）'!$F$42,'様式２の２（件数）'!$G$42,'様式２の２（件数）'!$H$42,'様式２の２（件数）'!$J$42,'様式２の２（件数）'!$K$42,'様式２の２（件数）'!$L$42,'様式２の２（件数）'!$M$42,'様式２の２（件数）'!$N$42,'様式２の２（件数）'!$O$42,'様式２の２（件数）'!$P$42,'様式２の２（件数）'!$F$43,'様式２の２（件数）'!$G$43,'様式２の２（件数）'!$H$43,'様式２の２（件数）'!$J$43,'様式２の２（件数）'!$K$43,'様式２の２（件数）'!$L$43,'様式２の２（件数）'!$M$43,'様式２の２（件数）'!$N$43,'様式２の２（件数）'!$O$43,'様式２の２（件数）'!$P$43,'様式２の２（件数）'!$F$44,'様式２の２（件数）'!$G$44,'様式２の２（件数）'!$H$44,'様式２の２（件数）'!$J$44,'様式２の２（件数）'!$K$44,'様式２の２（件数）'!$L$44,'様式２の２（件数）'!$M$44,'様式２の２（件数）'!$N$44,'様式２の２（件数）'!$O$44,'様式２の２（件数）'!$P$44,'様式２の２（件数）'!$F$45,'様式２の２（件数）'!$G$45,'様式２の２（件数）'!$H$45,'様式２の２（件数）'!$J$45,'様式２の２（件数）'!$K$45,'様式２の２（件数）'!$L$45,'様式２の２（件数）'!$M$45,'様式２の２（件数）'!$N$45,'様式２の２（件数）'!$O$45,'様式２の２（件数）'!$P$45,'様式２の２（件数）'!$F$46,'様式２の２（件数）'!$G$46,'様式２の２（件数）'!$H$46,'様式２の２（件数）'!$J$46,'様式２の２（件数）'!$K$46,'様式２の２（件数）'!$L$46,'様式２の２（件数）'!$M$46,'様式２の２（件数）'!$N$46,'様式２の２（件数）'!$O$46,'様式２の２（件数）'!$P$46,'様式２の２（件数）'!$F$47,'様式２の２（件数）'!$G$47,'様式２の２（件数）'!$H$47,'様式２の２（件数）'!$J$47,'様式２の２（件数）'!$K$47,'様式２の２（件数）'!$L$47,'様式２の２（件数）'!$M$47,'様式２の２（件数）'!$N$47,'様式２の２（件数）'!$O$47,'様式２の２（件数）'!$P$47</definedName>
    <definedName name="styleId" localSheetId="26">"H1222"</definedName>
    <definedName name="databind" localSheetId="26">'様式２の２（単位数）'!$F$11,'様式２の２（単位数）'!$G$11,'様式２の２（単位数）'!$H$11,'様式２の２（単位数）'!$J$11,'様式２の２（単位数）'!$K$11,'様式２の２（単位数）'!$L$11,'様式２の２（単位数）'!$M$11,'様式２の２（単位数）'!$N$11,'様式２の２（単位数）'!$O$11,'様式２の２（単位数）'!$P$11,'様式２の２（単位数）'!$F$12,'様式２の２（単位数）'!$G$12,'様式２の２（単位数）'!$H$12,'様式２の２（単位数）'!$J$12,'様式２の２（単位数）'!$K$12,'様式２の２（単位数）'!$L$12,'様式２の２（単位数）'!$M$12,'様式２の２（単位数）'!$N$12,'様式２の２（単位数）'!$O$12,'様式２の２（単位数）'!$P$12,'様式２の２（単位数）'!$F$13,'様式２の２（単位数）'!$G$13,'様式２の２（単位数）'!$H$13,'様式２の２（単位数）'!$J$13,'様式２の２（単位数）'!$K$13,'様式２の２（単位数）'!$L$13,'様式２の２（単位数）'!$M$13,'様式２の２（単位数）'!$N$13,'様式２の２（単位数）'!$O$13,'様式２の２（単位数）'!$P$13,'様式２の２（単位数）'!$F$14,'様式２の２（単位数）'!$G$14,'様式２の２（単位数）'!$H$14,'様式２の２（単位数）'!$J$14,'様式２の２（単位数）'!$K$14,'様式２の２（単位数）'!$L$14,'様式２の２（単位数）'!$M$14,'様式２の２（単位数）'!$N$14,'様式２の２（単位数）'!$O$14,'様式２の２（単位数）'!$P$14,'様式２の２（単位数）'!$F$15,'様式２の２（単位数）'!$G$15,'様式２の２（単位数）'!$H$15,'様式２の２（単位数）'!$J$15,'様式２の２（単位数）'!$K$15,'様式２の２（単位数）'!$L$15,'様式２の２（単位数）'!$M$15,'様式２の２（単位数）'!$N$15,'様式２の２（単位数）'!$O$15,'様式２の２（単位数）'!$P$15,'様式２の２（単位数）'!$F$16,'様式２の２（単位数）'!$G$16,'様式２の２（単位数）'!$H$16,'様式２の２（単位数）'!$J$16,'様式２の２（単位数）'!$K$16,'様式２の２（単位数）'!$L$16,'様式２の２（単位数）'!$M$16,'様式２の２（単位数）'!$N$16,'様式２の２（単位数）'!$O$16,'様式２の２（単位数）'!$P$16,'様式２の２（単位数）'!$F$17,'様式２の２（単位数）'!$G$17,'様式２の２（単位数）'!$H$17,'様式２の２（単位数）'!$J$17,'様式２の２（単位数）'!$K$17,'様式２の２（単位数）'!$L$17,'様式２の２（単位数）'!$M$17,'様式２の２（単位数）'!$N$17,'様式２の２（単位数）'!$O$17,'様式２の２（単位数）'!$P$17,'様式２の２（単位数）'!$F$18,'様式２の２（単位数）'!$G$18,'様式２の２（単位数）'!$H$18,'様式２の２（単位数）'!$J$18,'様式２の２（単位数）'!$K$18,'様式２の２（単位数）'!$L$18,'様式２の２（単位数）'!$M$18,'様式２の２（単位数）'!$N$18,'様式２の２（単位数）'!$O$18,'様式２の２（単位数）'!$P$18,'様式２の２（単位数）'!$F$19,'様式２の２（単位数）'!$G$19,'様式２の２（単位数）'!$H$19,'様式２の２（単位数）'!$J$19,'様式２の２（単位数）'!$K$19,'様式２の２（単位数）'!$L$19,'様式２の２（単位数）'!$M$19,'様式２の２（単位数）'!$N$19,'様式２の２（単位数）'!$O$19,'様式２の２（単位数）'!$P$19,'様式２の２（単位数）'!$F$20,'様式２の２（単位数）'!$G$20,'様式２の２（単位数）'!$H$20,'様式２の２（単位数）'!$J$20,'様式２の２（単位数）'!$K$20,'様式２の２（単位数）'!$L$20,'様式２の２（単位数）'!$M$20,'様式２の２（単位数）'!$N$20,'様式２の２（単位数）'!$O$20,'様式２の２（単位数）'!$P$20,'様式２の２（単位数）'!$F$21,'様式２の２（単位数）'!$G$21,'様式２の２（単位数）'!$H$21,'様式２の２（単位数）'!$J$21,'様式２の２（単位数）'!$K$21,'様式２の２（単位数）'!$L$21,'様式２の２（単位数）'!$M$21,'様式２の２（単位数）'!$N$21,'様式２の２（単位数）'!$O$21,'様式２の２（単位数）'!$P$21,'様式２の２（単位数）'!$F$22,'様式２の２（単位数）'!$G$22,'様式２の２（単位数）'!$H$22,'様式２の２（単位数）'!$J$22,'様式２の２（単位数）'!$K$22,'様式２の２（単位数）'!$L$22,'様式２の２（単位数）'!$M$22,'様式２の２（単位数）'!$N$22,'様式２の２（単位数）'!$O$22,'様式２の２（単位数）'!$P$22,'様式２の２（単位数）'!$F$23,'様式２の２（単位数）'!$G$23,'様式２の２（単位数）'!$H$23,'様式２の２（単位数）'!$J$23,'様式２の２（単位数）'!$K$23,'様式２の２（単位数）'!$L$23,'様式２の２（単位数）'!$M$23,'様式２の２（単位数）'!$N$23,'様式２の２（単位数）'!$O$23,'様式２の２（単位数）'!$P$23,'様式２の２（単位数）'!$F$24,'様式２の２（単位数）'!$G$24,'様式２の２（単位数）'!$H$24,'様式２の２（単位数）'!$J$24,'様式２の２（単位数）'!$K$24,'様式２の２（単位数）'!$L$24,'様式２の２（単位数）'!$M$24,'様式２の２（単位数）'!$N$24,'様式２の２（単位数）'!$O$24,'様式２の２（単位数）'!$P$24,'様式２の２（単位数）'!$F$25,'様式２の２（単位数）'!$G$25,'様式２の２（単位数）'!$H$25,'様式２の２（単位数）'!$J$25,'様式２の２（単位数）'!$K$25,'様式２の２（単位数）'!$L$25,'様式２の２（単位数）'!$M$25,'様式２の２（単位数）'!$N$25,'様式２の２（単位数）'!$O$25,'様式２の２（単位数）'!$P$25,'様式２の２（単位数）'!$F$26,'様式２の２（単位数）'!$G$26,'様式２の２（単位数）'!$H$26,'様式２の２（単位数）'!$J$26,'様式２の２（単位数）'!$K$26,'様式２の２（単位数）'!$L$26,'様式２の２（単位数）'!$M$26,'様式２の２（単位数）'!$N$26,'様式２の２（単位数）'!$O$26,'様式２の２（単位数）'!$P$26,'様式２の２（単位数）'!$F$27,'様式２の２（単位数）'!$G$27,'様式２の２（単位数）'!$H$27,'様式２の２（単位数）'!$J$27,'様式２の２（単位数）'!$K$27,'様式２の２（単位数）'!$L$27,'様式２の２（単位数）'!$M$27,'様式２の２（単位数）'!$N$27,'様式２の２（単位数）'!$O$27,'様式２の２（単位数）'!$P$27,'様式２の２（単位数）'!$F$28,'様式２の２（単位数）'!$G$28,'様式２の２（単位数）'!$H$28,'様式２の２（単位数）'!$J$28,'様式２の２（単位数）'!$K$28,'様式２の２（単位数）'!$L$28,'様式２の２（単位数）'!$M$28,'様式２の２（単位数）'!$N$28,'様式２の２（単位数）'!$O$28,'様式２の２（単位数）'!$P$28,'様式２の２（単位数）'!$F$29,'様式２の２（単位数）'!$G$29,'様式２の２（単位数）'!$H$29,'様式２の２（単位数）'!$J$29,'様式２の２（単位数）'!$K$29,'様式２の２（単位数）'!$L$29,'様式２の２（単位数）'!$M$29,'様式２の２（単位数）'!$N$29,'様式２の２（単位数）'!$O$29,'様式２の２（単位数）'!$P$29,'様式２の２（単位数）'!$F$30,'様式２の２（単位数）'!$G$30,'様式２の２（単位数）'!$H$30,'様式２の２（単位数）'!$J$30,'様式２の２（単位数）'!$K$30,'様式２の２（単位数）'!$L$30,'様式２の２（単位数）'!$M$30,'様式２の２（単位数）'!$N$30,'様式２の２（単位数）'!$O$30,'様式２の２（単位数）'!$P$30,'様式２の２（単位数）'!$F$31,'様式２の２（単位数）'!$G$31,'様式２の２（単位数）'!$H$31,'様式２の２（単位数）'!$J$31,'様式２の２（単位数）'!$K$31,'様式２の２（単位数）'!$L$31,'様式２の２（単位数）'!$M$31,'様式２の２（単位数）'!$N$31,'様式２の２（単位数）'!$O$31,'様式２の２（単位数）'!$P$31,'様式２の２（単位数）'!$F$32,'様式２の２（単位数）'!$G$32,'様式２の２（単位数）'!$H$32,'様式２の２（単位数）'!$J$32,'様式２の２（単位数）'!$K$32,'様式２の２（単位数）'!$L$32,'様式２の２（単位数）'!$M$32,'様式２の２（単位数）'!$N$32,'様式２の２（単位数）'!$O$32,'様式２の２（単位数）'!$P$32,'様式２の２（単位数）'!$F$33,'様式２の２（単位数）'!$G$33,'様式２の２（単位数）'!$H$33,'様式２の２（単位数）'!$J$33,'様式２の２（単位数）'!$K$33,'様式２の２（単位数）'!$L$33,'様式２の２（単位数）'!$M$33,'様式２の２（単位数）'!$N$33,'様式２の２（単位数）'!$O$33,'様式２の２（単位数）'!$P$33,'様式２の２（単位数）'!$F$34,'様式２の２（単位数）'!$G$34,'様式２の２（単位数）'!$H$34,'様式２の２（単位数）'!$J$34,'様式２の２（単位数）'!$K$34,'様式２の２（単位数）'!$L$34,'様式２の２（単位数）'!$M$34,'様式２の２（単位数）'!$N$34,'様式２の２（単位数）'!$O$34,'様式２の２（単位数）'!$P$34,'様式２の２（単位数）'!$F$35,'様式２の２（単位数）'!$G$35,'様式２の２（単位数）'!$H$35,'様式２の２（単位数）'!$J$35,'様式２の２（単位数）'!$K$35,'様式２の２（単位数）'!$L$35,'様式２の２（単位数）'!$M$35,'様式２の２（単位数）'!$N$35,'様式２の２（単位数）'!$O$35,'様式２の２（単位数）'!$P$35,'様式２の２（単位数）'!$F$36,'様式２の２（単位数）'!$G$36,'様式２の２（単位数）'!$H$36,'様式２の２（単位数）'!$J$36,'様式２の２（単位数）'!$K$36,'様式２の２（単位数）'!$L$36,'様式２の２（単位数）'!$M$36,'様式２の２（単位数）'!$N$36,'様式２の２（単位数）'!$O$36,'様式２の２（単位数）'!$P$36,'様式２の２（単位数）'!$F$37,'様式２の２（単位数）'!$G$37,'様式２の２（単位数）'!$H$37,'様式２の２（単位数）'!$J$37,'様式２の２（単位数）'!$K$37,'様式２の２（単位数）'!$L$37,'様式２の２（単位数）'!$M$37,'様式２の２（単位数）'!$N$37,'様式２の２（単位数）'!$O$37,'様式２の２（単位数）'!$P$37,'様式２の２（単位数）'!$F$38,'様式２の２（単位数）'!$G$38,'様式２の２（単位数）'!$H$38,'様式２の２（単位数）'!$J$38,'様式２の２（単位数）'!$K$38,'様式２の２（単位数）'!$L$38,'様式２の２（単位数）'!$M$38,'様式２の２（単位数）'!$N$38,'様式２の２（単位数）'!$O$38,'様式２の２（単位数）'!$P$38,'様式２の２（単位数）'!$F$39,'様式２の２（単位数）'!$G$39,'様式２の２（単位数）'!$H$39,'様式２の２（単位数）'!$J$39,'様式２の２（単位数）'!$K$39,'様式２の２（単位数）'!$L$39,'様式２の２（単位数）'!$M$39,'様式２の２（単位数）'!$N$39,'様式２の２（単位数）'!$O$39,'様式２の２（単位数）'!$P$39,'様式２の２（単位数）'!$F$40,'様式２の２（単位数）'!$G$40,'様式２の２（単位数）'!$H$40,'様式２の２（単位数）'!$J$40,'様式２の２（単位数）'!$K$41,'様式２の２（単位数）'!$K$40,'様式２の２（単位数）'!$L$40,'様式２の２（単位数）'!$M$40,'様式２の２（単位数）'!$N$40,'様式２の２（単位数）'!$O$40,'様式２の２（単位数）'!$P$40,'様式２の２（単位数）'!$F$41,'様式２の２（単位数）'!$G$41,'様式２の２（単位数）'!$H$41,'様式２の２（単位数）'!$J$41,'様式２の２（単位数）'!$L$41,'様式２の２（単位数）'!$M$41,'様式２の２（単位数）'!$N$41,'様式２の２（単位数）'!$O$41,'様式２の２（単位数）'!$P$41,'様式２の２（単位数）'!$F$42,'様式２の２（単位数）'!$G$42,'様式２の２（単位数）'!$H$42,'様式２の２（単位数）'!$J$42,'様式２の２（単位数）'!$K$42,'様式２の２（単位数）'!$L$42,'様式２の２（単位数）'!$M$42,'様式２の２（単位数）'!$N$42,'様式２の２（単位数）'!$O$42,'様式２の２（単位数）'!$P$42,'様式２の２（単位数）'!$F$43,'様式２の２（単位数）'!$G$43,'様式２の２（単位数）'!$H$43,'様式２の２（単位数）'!$J$43,'様式２の２（単位数）'!$K$43,'様式２の２（単位数）'!$L$43,'様式２の２（単位数）'!$M$43,'様式２の２（単位数）'!$N$43,'様式２の２（単位数）'!$O$43,'様式２の２（単位数）'!$P$43,'様式２の２（単位数）'!$F$44,'様式２の２（単位数）'!$G$44,'様式２の２（単位数）'!$H$44,'様式２の２（単位数）'!$J$44,'様式２の２（単位数）'!$K$44,'様式２の２（単位数）'!$L$44,'様式２の２（単位数）'!$M$44,'様式２の２（単位数）'!$N$44,'様式２の２（単位数）'!$O$44,'様式２の２（単位数）'!$P$44,'様式２の２（単位数）'!$F$45,'様式２の２（単位数）'!$G$45,'様式２の２（単位数）'!$H$45,'様式２の２（単位数）'!$J$45,'様式２の２（単位数）'!$K$45,'様式２の２（単位数）'!$L$45,'様式２の２（単位数）'!$M$45,'様式２の２（単位数）'!$N$45,'様式２の２（単位数）'!$O$45,'様式２の２（単位数）'!$P$45</definedName>
    <definedName name="styleId" localSheetId="27">"H1223"</definedName>
    <definedName name="databind" localSheetId="27">'様式２の２（費用額）'!$F$11,'様式２の２（費用額）'!$G$11,'様式２の２（費用額）'!$H$11,'様式２の２（費用額）'!$J$11,'様式２の２（費用額）'!$K$11,'様式２の２（費用額）'!$L$11,'様式２の２（費用額）'!$M$11,'様式２の２（費用額）'!$N$11,'様式２の２（費用額）'!$O$11,'様式２の２（費用額）'!$P$11,'様式２の２（費用額）'!$F$12,'様式２の２（費用額）'!$G$12,'様式２の２（費用額）'!$H$12,'様式２の２（費用額）'!$J$12,'様式２の２（費用額）'!$K$12,'様式２の２（費用額）'!$L$12,'様式２の２（費用額）'!$M$12,'様式２の２（費用額）'!$N$12,'様式２の２（費用額）'!$O$12,'様式２の２（費用額）'!$P$12,'様式２の２（費用額）'!$F$13,'様式２の２（費用額）'!$G$13,'様式２の２（費用額）'!$H$13,'様式２の２（費用額）'!$J$13,'様式２の２（費用額）'!$K$13,'様式２の２（費用額）'!$L$13,'様式２の２（費用額）'!$M$13,'様式２の２（費用額）'!$N$13,'様式２の２（費用額）'!$O$13,'様式２の２（費用額）'!$P$13,'様式２の２（費用額）'!$F$14,'様式２の２（費用額）'!$G$14,'様式２の２（費用額）'!$H$14,'様式２の２（費用額）'!$J$14,'様式２の２（費用額）'!$K$14,'様式２の２（費用額）'!$L$14,'様式２の２（費用額）'!$M$14,'様式２の２（費用額）'!$N$14,'様式２の２（費用額）'!$O$14,'様式２の２（費用額）'!$P$14,'様式２の２（費用額）'!$F$15,'様式２の２（費用額）'!$G$15,'様式２の２（費用額）'!$H$15,'様式２の２（費用額）'!$J$15,'様式２の２（費用額）'!$K$15,'様式２の２（費用額）'!$L$15,'様式２の２（費用額）'!$M$15,'様式２の２（費用額）'!$N$15,'様式２の２（費用額）'!$O$15,'様式２の２（費用額）'!$P$15,'様式２の２（費用額）'!$F$16,'様式２の２（費用額）'!$G$16,'様式２の２（費用額）'!$H$16,'様式２の２（費用額）'!$J$16,'様式２の２（費用額）'!$K$16,'様式２の２（費用額）'!$L$16,'様式２の２（費用額）'!$M$16,'様式２の２（費用額）'!$N$16,'様式２の２（費用額）'!$O$16,'様式２の２（費用額）'!$P$16,'様式２の２（費用額）'!$F$17,'様式２の２（費用額）'!$G$17,'様式２の２（費用額）'!$H$17,'様式２の２（費用額）'!$J$17,'様式２の２（費用額）'!$K$17,'様式２の２（費用額）'!$L$17,'様式２の２（費用額）'!$M$17,'様式２の２（費用額）'!$N$17,'様式２の２（費用額）'!$O$17,'様式２の２（費用額）'!$P$17,'様式２の２（費用額）'!$F$18,'様式２の２（費用額）'!$G$18,'様式２の２（費用額）'!$H$18,'様式２の２（費用額）'!$J$18,'様式２の２（費用額）'!$K$18,'様式２の２（費用額）'!$L$18,'様式２の２（費用額）'!$M$18,'様式２の２（費用額）'!$N$18,'様式２の２（費用額）'!$O$18,'様式２の２（費用額）'!$P$18,'様式２の２（費用額）'!$F$19,'様式２の２（費用額）'!$G$19,'様式２の２（費用額）'!$H$19,'様式２の２（費用額）'!$J$19,'様式２の２（費用額）'!$K$19,'様式２の２（費用額）'!$L$19,'様式２の２（費用額）'!$M$19,'様式２の２（費用額）'!$N$19,'様式２の２（費用額）'!$O$19,'様式２の２（費用額）'!$P$19,'様式２の２（費用額）'!$F$20,'様式２の２（費用額）'!$G$20,'様式２の２（費用額）'!$H$20,'様式２の２（費用額）'!$J$20,'様式２の２（費用額）'!$K$20,'様式２の２（費用額）'!$L$20,'様式２の２（費用額）'!$M$20,'様式２の２（費用額）'!$N$20,'様式２の２（費用額）'!$O$20,'様式２の２（費用額）'!$P$20,'様式２の２（費用額）'!$F$21,'様式２の２（費用額）'!$G$21,'様式２の２（費用額）'!$H$21,'様式２の２（費用額）'!$J$21,'様式２の２（費用額）'!$K$21,'様式２の２（費用額）'!$L$21,'様式２の２（費用額）'!$M$21,'様式２の２（費用額）'!$N$21,'様式２の２（費用額）'!$O$21,'様式２の２（費用額）'!$P$21,'様式２の２（費用額）'!$F$22,'様式２の２（費用額）'!$G$22,'様式２の２（費用額）'!$H$22,'様式２の２（費用額）'!$J$22,'様式２の２（費用額）'!$K$22,'様式２の２（費用額）'!$L$22,'様式２の２（費用額）'!$M$22,'様式２の２（費用額）'!$N$22,'様式２の２（費用額）'!$O$22,'様式２の２（費用額）'!$P$22,'様式２の２（費用額）'!$F$23,'様式２の２（費用額）'!$G$23,'様式２の２（費用額）'!$H$23,'様式２の２（費用額）'!$J$23,'様式２の２（費用額）'!$K$23,'様式２の２（費用額）'!$L$23,'様式２の２（費用額）'!$M$23,'様式２の２（費用額）'!$N$23,'様式２の２（費用額）'!$O$23,'様式２の２（費用額）'!$P$23,'様式２の２（費用額）'!$F$24,'様式２の２（費用額）'!$G$24,'様式２の２（費用額）'!$H$24,'様式２の２（費用額）'!$J$24,'様式２の２（費用額）'!$K$24,'様式２の２（費用額）'!$L$24,'様式２の２（費用額）'!$M$24,'様式２の２（費用額）'!$N$24,'様式２の２（費用額）'!$O$24,'様式２の２（費用額）'!$P$24,'様式２の２（費用額）'!$F$25,'様式２の２（費用額）'!$G$25,'様式２の２（費用額）'!$H$25,'様式２の２（費用額）'!$J$25,'様式２の２（費用額）'!$K$25,'様式２の２（費用額）'!$L$25,'様式２の２（費用額）'!$M$25,'様式２の２（費用額）'!$N$25,'様式２の２（費用額）'!$O$25,'様式２の２（費用額）'!$P$25,'様式２の２（費用額）'!$F$26,'様式２の２（費用額）'!$G$26,'様式２の２（費用額）'!$H$26,'様式２の２（費用額）'!$J$26,'様式２の２（費用額）'!$K$26,'様式２の２（費用額）'!$L$26,'様式２の２（費用額）'!$M$26,'様式２の２（費用額）'!$N$26,'様式２の２（費用額）'!$O$26,'様式２の２（費用額）'!$P$26,'様式２の２（費用額）'!$F$27,'様式２の２（費用額）'!$G$27,'様式２の２（費用額）'!$H$27,'様式２の２（費用額）'!$J$27,'様式２の２（費用額）'!$K$27,'様式２の２（費用額）'!$L$27,'様式２の２（費用額）'!$M$27,'様式２の２（費用額）'!$N$27,'様式２の２（費用額）'!$O$27,'様式２の２（費用額）'!$P$27,'様式２の２（費用額）'!$F$28,'様式２の２（費用額）'!$G$28,'様式２の２（費用額）'!$H$28,'様式２の２（費用額）'!$J$28,'様式２の２（費用額）'!$K$28,'様式２の２（費用額）'!$L$28,'様式２の２（費用額）'!$M$28,'様式２の２（費用額）'!$N$28,'様式２の２（費用額）'!$O$28,'様式２の２（費用額）'!$P$28,'様式２の２（費用額）'!$F$29,'様式２の２（費用額）'!$G$29,'様式２の２（費用額）'!$H$29,'様式２の２（費用額）'!$J$29,'様式２の２（費用額）'!$K$29,'様式２の２（費用額）'!$L$29,'様式２の２（費用額）'!$M$29,'様式２の２（費用額）'!$N$29,'様式２の２（費用額）'!$O$29,'様式２の２（費用額）'!$P$29,'様式２の２（費用額）'!$F$30,'様式２の２（費用額）'!$G$30,'様式２の２（費用額）'!$H$30,'様式２の２（費用額）'!$J$30,'様式２の２（費用額）'!$K$30,'様式２の２（費用額）'!$L$30,'様式２の２（費用額）'!$M$30,'様式２の２（費用額）'!$N$30,'様式２の２（費用額）'!$O$30,'様式２の２（費用額）'!$P$30,'様式２の２（費用額）'!$F$31,'様式２の２（費用額）'!$G$31,'様式２の２（費用額）'!$H$31,'様式２の２（費用額）'!$J$31,'様式２の２（費用額）'!$K$31,'様式２の２（費用額）'!$L$31,'様式２の２（費用額）'!$M$31,'様式２の２（費用額）'!$N$31,'様式２の２（費用額）'!$O$31,'様式２の２（費用額）'!$P$31,'様式２の２（費用額）'!$F$32,'様式２の２（費用額）'!$G$32,'様式２の２（費用額）'!$H$32,'様式２の２（費用額）'!$J$32,'様式２の２（費用額）'!$K$32,'様式２の２（費用額）'!$L$32,'様式２の２（費用額）'!$M$32,'様式２の２（費用額）'!$N$32,'様式２の２（費用額）'!$O$32,'様式２の２（費用額）'!$P$32,'様式２の２（費用額）'!$F$33,'様式２の２（費用額）'!$G$33,'様式２の２（費用額）'!$H$33,'様式２の２（費用額）'!$J$33,'様式２の２（費用額）'!$K$33,'様式２の２（費用額）'!$L$33,'様式２の２（費用額）'!$M$33,'様式２の２（費用額）'!$N$33,'様式２の２（費用額）'!$O$33,'様式２の２（費用額）'!$P$33,'様式２の２（費用額）'!$F$34,'様式２の２（費用額）'!$G$34,'様式２の２（費用額）'!$H$34,'様式２の２（費用額）'!$J$34,'様式２の２（費用額）'!$K$34,'様式２の２（費用額）'!$L$34,'様式２の２（費用額）'!$M$34,'様式２の２（費用額）'!$N$34,'様式２の２（費用額）'!$O$34,'様式２の２（費用額）'!$P$34,'様式２の２（費用額）'!$F$35,'様式２の２（費用額）'!$G$35,'様式２の２（費用額）'!$H$35,'様式２の２（費用額）'!$J$35,'様式２の２（費用額）'!$K$35,'様式２の２（費用額）'!$L$35,'様式２の２（費用額）'!$M$35,'様式２の２（費用額）'!$N$35,'様式２の２（費用額）'!$O$35,'様式２の２（費用額）'!$P$35,'様式２の２（費用額）'!$F$36,'様式２の２（費用額）'!$G$36,'様式２の２（費用額）'!$H$36,'様式２の２（費用額）'!$J$36,'様式２の２（費用額）'!$K$36,'様式２の２（費用額）'!$L$36,'様式２の２（費用額）'!$M$36,'様式２の２（費用額）'!$N$36,'様式２の２（費用額）'!$O$36,'様式２の２（費用額）'!$P$36,'様式２の２（費用額）'!$F$37,'様式２の２（費用額）'!$G$37,'様式２の２（費用額）'!$H$37,'様式２の２（費用額）'!$J$37,'様式２の２（費用額）'!$K$37,'様式２の２（費用額）'!$L$37,'様式２の２（費用額）'!$M$37,'様式２の２（費用額）'!$N$37,'様式２の２（費用額）'!$O$37,'様式２の２（費用額）'!$P$37,'様式２の２（費用額）'!$F$38,'様式２の２（費用額）'!$G$38,'様式２の２（費用額）'!$H$38,'様式２の２（費用額）'!$J$38,'様式２の２（費用額）'!$K$38,'様式２の２（費用額）'!$L$38,'様式２の２（費用額）'!$M$38,'様式２の２（費用額）'!$N$38,'様式２の２（費用額）'!$O$38,'様式２の２（費用額）'!$P$38,'様式２の２（費用額）'!$F$39,'様式２の２（費用額）'!$G$39,'様式２の２（費用額）'!$H$39,'様式２の２（費用額）'!$J$39,'様式２の２（費用額）'!$K$39,'様式２の２（費用額）'!$L$39,'様式２の２（費用額）'!$M$39,'様式２の２（費用額）'!$N$39,'様式２の２（費用額）'!$O$39,'様式２の２（費用額）'!$P$39,'様式２の２（費用額）'!$F$40,'様式２の２（費用額）'!$G$40,'様式２の２（費用額）'!$H$40,'様式２の２（費用額）'!$J$40,'様式２の２（費用額）'!$K$40,'様式２の２（費用額）'!$L$40,'様式２の２（費用額）'!$M$40,'様式２の２（費用額）'!$N$40,'様式２の２（費用額）'!$O$40,'様式２の２（費用額）'!$P$40,'様式２の２（費用額）'!$F$41,'様式２の２（費用額）'!$G$41,'様式２の２（費用額）'!$H$41,'様式２の２（費用額）'!$J$41,'様式２の２（費用額）'!$K$41,'様式２の２（費用額）'!$L$41,'様式２の２（費用額）'!$M$41,'様式２の２（費用額）'!$N$41,'様式２の２（費用額）'!$O$41,'様式２の２（費用額）'!$P$41,'様式２の２（費用額）'!$F$42,'様式２の２（費用額）'!$G$42,'様式２の２（費用額）'!$H$42,'様式２の２（費用額）'!$J$42,'様式２の２（費用額）'!$K$42,'様式２の２（費用額）'!$L$42,'様式２の２（費用額）'!$M$42,'様式２の２（費用額）'!$N$42,'様式２の２（費用額）'!$O$42,'様式２の２（費用額）'!$P$42,'様式２の２（費用額）'!$F$43,'様式２の２（費用額）'!$G$43,'様式２の２（費用額）'!$H$43,'様式２の２（費用額）'!$J$43,'様式２の２（費用額）'!$K$43,'様式２の２（費用額）'!$L$43,'様式２の２（費用額）'!$M$43,'様式２の２（費用額）'!$N$43,'様式２の２（費用額）'!$O$43,'様式２の２（費用額）'!$P$43,'様式２の２（費用額）'!$F$44,'様式２の２（費用額）'!$G$44,'様式２の２（費用額）'!$H$44,'様式２の２（費用額）'!$J$44,'様式２の２（費用額）'!$K$44,'様式２の２（費用額）'!$L$44,'様式２の２（費用額）'!$M$44,'様式２の２（費用額）'!$N$44,'様式２の２（費用額）'!$O$44,'様式２の２（費用額）'!$P$44,'様式２の２（費用額）'!$F$45,'様式２の２（費用額）'!$G$45,'様式２の２（費用額）'!$H$45,'様式２の２（費用額）'!$J$45,'様式２の２（費用額）'!$K$45,'様式２の２（費用額）'!$L$45,'様式２の２（費用額）'!$M$45,'様式２の２（費用額）'!$N$45,'様式２の２（費用額）'!$O$45,'様式２の２（費用額）'!$P$45,'様式２の２（費用額）'!$F$46,'様式２の２（費用額）'!$G$46,'様式２の２（費用額）'!$H$46,'様式２の２（費用額）'!$J$46,'様式２の２（費用額）'!$K$46,'様式２の２（費用額）'!$L$46,'様式２の２（費用額）'!$M$46,'様式２の２（費用額）'!$N$46,'様式２の２（費用額）'!$O$46,'様式２の２（費用額）'!$P$46,'様式２の２（費用額）'!$F$47,'様式２の２（費用額）'!$G$47,'様式２の２（費用額）'!$H$47,'様式２の２（費用額）'!$J$47,'様式２の２（費用額）'!$K$47,'様式２の２（費用額）'!$L$47,'様式２の２（費用額）'!$M$47,'様式２の２（費用額）'!$N$47,'様式２の２（費用額）'!$O$47,'様式２の２（費用額）'!$P$47</definedName>
    <definedName name="styleId" localSheetId="28">"H1224"</definedName>
    <definedName name="databind" localSheetId="28">'様式２の２（給付費）'!$F$11,'様式２の２（給付費）'!$G$11,'様式２の２（給付費）'!$H$11,'様式２の２（給付費）'!$J$11,'様式２の２（給付費）'!$K$11,'様式２の２（給付費）'!$L$11,'様式２の２（給付費）'!$M$11,'様式２の２（給付費）'!$N$11,'様式２の２（給付費）'!$O$11,'様式２の２（給付費）'!$P$11,'様式２の２（給付費）'!$F$12,'様式２の２（給付費）'!$G$12,'様式２の２（給付費）'!$H$12,'様式２の２（給付費）'!$J$12,'様式２の２（給付費）'!$K$12,'様式２の２（給付費）'!$L$12,'様式２の２（給付費）'!$M$12,'様式２の２（給付費）'!$N$12,'様式２の２（給付費）'!$O$12,'様式２の２（給付費）'!$P$12,'様式２の２（給付費）'!$F$13,'様式２の２（給付費）'!$G$13,'様式２の２（給付費）'!$H$13,'様式２の２（給付費）'!$J$13,'様式２の２（給付費）'!$K$13,'様式２の２（給付費）'!$L$13,'様式２の２（給付費）'!$M$13,'様式２の２（給付費）'!$N$13,'様式２の２（給付費）'!$O$13,'様式２の２（給付費）'!$P$13,'様式２の２（給付費）'!$F$14,'様式２の２（給付費）'!$G$14,'様式２の２（給付費）'!$H$14,'様式２の２（給付費）'!$J$14,'様式２の２（給付費）'!$K$14,'様式２の２（給付費）'!$L$14,'様式２の２（給付費）'!$M$14,'様式２の２（給付費）'!$N$14,'様式２の２（給付費）'!$O$14,'様式２の２（給付費）'!$P$14,'様式２の２（給付費）'!$F$15,'様式２の２（給付費）'!$G$15,'様式２の２（給付費）'!$H$15,'様式２の２（給付費）'!$J$15,'様式２の２（給付費）'!$K$15,'様式２の２（給付費）'!$L$15,'様式２の２（給付費）'!$M$15,'様式２の２（給付費）'!$N$15,'様式２の２（給付費）'!$O$15,'様式２の２（給付費）'!$P$15,'様式２の２（給付費）'!$F$16,'様式２の２（給付費）'!$G$16,'様式２の２（給付費）'!$H$16,'様式２の２（給付費）'!$J$16,'様式２の２（給付費）'!$K$16,'様式２の２（給付費）'!$L$16,'様式２の２（給付費）'!$M$16,'様式２の２（給付費）'!$N$16,'様式２の２（給付費）'!$O$16,'様式２の２（給付費）'!$P$16,'様式２の２（給付費）'!$F$17,'様式２の２（給付費）'!$G$17,'様式２の２（給付費）'!$H$17,'様式２の２（給付費）'!$J$17,'様式２の２（給付費）'!$K$17,'様式２の２（給付費）'!$L$17,'様式２の２（給付費）'!$M$17,'様式２の２（給付費）'!$N$17,'様式２の２（給付費）'!$O$17,'様式２の２（給付費）'!$P$17,'様式２の２（給付費）'!$F$18,'様式２の２（給付費）'!$G$18,'様式２の２（給付費）'!$H$18,'様式２の２（給付費）'!$J$18,'様式２の２（給付費）'!$K$18,'様式２の２（給付費）'!$L$18,'様式２の２（給付費）'!$M$18,'様式２の２（給付費）'!$N$18,'様式２の２（給付費）'!$O$18,'様式２の２（給付費）'!$P$18,'様式２の２（給付費）'!$F$19,'様式２の２（給付費）'!$G$19,'様式２の２（給付費）'!$H$19,'様式２の２（給付費）'!$J$19,'様式２の２（給付費）'!$K$19,'様式２の２（給付費）'!$L$19,'様式２の２（給付費）'!$M$19,'様式２の２（給付費）'!$N$19,'様式２の２（給付費）'!$O$19,'様式２の２（給付費）'!$P$19,'様式２の２（給付費）'!$F$20,'様式２の２（給付費）'!$G$20,'様式２の２（給付費）'!$H$20,'様式２の２（給付費）'!$J$20,'様式２の２（給付費）'!$K$20,'様式２の２（給付費）'!$L$20,'様式２の２（給付費）'!$M$20,'様式２の２（給付費）'!$N$20,'様式２の２（給付費）'!$O$20,'様式２の２（給付費）'!$P$20,'様式２の２（給付費）'!$F$21,'様式２の２（給付費）'!$G$21,'様式２の２（給付費）'!$H$21,'様式２の２（給付費）'!$J$21,'様式２の２（給付費）'!$K$21,'様式２の２（給付費）'!$L$21,'様式２の２（給付費）'!$M$21,'様式２の２（給付費）'!$N$21,'様式２の２（給付費）'!$O$21,'様式２の２（給付費）'!$P$21,'様式２の２（給付費）'!$F$22,'様式２の２（給付費）'!$G$22,'様式２の２（給付費）'!$H$22,'様式２の２（給付費）'!$J$22,'様式２の２（給付費）'!$K$22,'様式２の２（給付費）'!$L$22,'様式２の２（給付費）'!$M$22,'様式２の２（給付費）'!$N$22,'様式２の２（給付費）'!$O$22,'様式２の２（給付費）'!$P$22,'様式２の２（給付費）'!$F$23,'様式２の２（給付費）'!$G$23,'様式２の２（給付費）'!$H$23,'様式２の２（給付費）'!$J$23,'様式２の２（給付費）'!$K$23,'様式２の２（給付費）'!$L$23,'様式２の２（給付費）'!$M$23,'様式２の２（給付費）'!$N$23,'様式２の２（給付費）'!$O$23,'様式２の２（給付費）'!$P$23,'様式２の２（給付費）'!$F$24,'様式２の２（給付費）'!$G$24,'様式２の２（給付費）'!$H$24,'様式２の２（給付費）'!$J$24,'様式２の２（給付費）'!$K$24,'様式２の２（給付費）'!$L$24,'様式２の２（給付費）'!$M$24,'様式２の２（給付費）'!$N$24,'様式２の２（給付費）'!$O$24,'様式２の２（給付費）'!$P$24,'様式２の２（給付費）'!$F$25,'様式２の２（給付費）'!$G$25,'様式２の２（給付費）'!$H$25,'様式２の２（給付費）'!$J$25,'様式２の２（給付費）'!$K$25,'様式２の２（給付費）'!$L$25,'様式２の２（給付費）'!$M$25,'様式２の２（給付費）'!$N$25,'様式２の２（給付費）'!$O$25,'様式２の２（給付費）'!$P$25,'様式２の２（給付費）'!$F$26,'様式２の２（給付費）'!$G$26,'様式２の２（給付費）'!$H$26,'様式２の２（給付費）'!$J$26,'様式２の２（給付費）'!$K$26,'様式２の２（給付費）'!$L$26,'様式２の２（給付費）'!$M$26,'様式２の２（給付費）'!$N$26,'様式２の２（給付費）'!$O$26,'様式２の２（給付費）'!$P$26,'様式２の２（給付費）'!$F$27,'様式２の２（給付費）'!$G$27,'様式２の２（給付費）'!$H$27,'様式２の２（給付費）'!$J$27,'様式２の２（給付費）'!$K$27,'様式２の２（給付費）'!$L$27,'様式２の２（給付費）'!$M$27,'様式２の２（給付費）'!$N$27,'様式２の２（給付費）'!$O$27,'様式２の２（給付費）'!$P$27,'様式２の２（給付費）'!$F$28,'様式２の２（給付費）'!$G$28,'様式２の２（給付費）'!$H$28,'様式２の２（給付費）'!$J$28,'様式２の２（給付費）'!$K$28,'様式２の２（給付費）'!$L$28,'様式２の２（給付費）'!$M$28,'様式２の２（給付費）'!$N$28,'様式２の２（給付費）'!$O$28,'様式２の２（給付費）'!$P$28,'様式２の２（給付費）'!$F$29,'様式２の２（給付費）'!$G$29,'様式２の２（給付費）'!$H$29,'様式２の２（給付費）'!$J$29,'様式２の２（給付費）'!$K$29,'様式２の２（給付費）'!$L$29,'様式２の２（給付費）'!$M$29,'様式２の２（給付費）'!$N$29,'様式２の２（給付費）'!$O$29,'様式２の２（給付費）'!$P$29,'様式２の２（給付費）'!$F$30,'様式２の２（給付費）'!$G$30,'様式２の２（給付費）'!$H$30,'様式２の２（給付費）'!$J$30,'様式２の２（給付費）'!$K$30,'様式２の２（給付費）'!$L$30,'様式２の２（給付費）'!$M$30,'様式２の２（給付費）'!$N$30,'様式２の２（給付費）'!$O$30,'様式２の２（給付費）'!$P$30,'様式２の２（給付費）'!$F$31,'様式２の２（給付費）'!$G$31,'様式２の２（給付費）'!$H$31,'様式２の２（給付費）'!$J$31,'様式２の２（給付費）'!$K$31,'様式２の２（給付費）'!$L$31,'様式２の２（給付費）'!$M$31,'様式２の２（給付費）'!$N$31,'様式２の２（給付費）'!$O$31,'様式２の２（給付費）'!$P$31,'様式２の２（給付費）'!$F$32,'様式２の２（給付費）'!$G$32,'様式２の２（給付費）'!$H$32,'様式２の２（給付費）'!$J$32,'様式２の２（給付費）'!$K$32,'様式２の２（給付費）'!$L$32,'様式２の２（給付費）'!$M$32,'様式２の２（給付費）'!$N$32,'様式２の２（給付費）'!$O$32,'様式２の２（給付費）'!$P$32,'様式２の２（給付費）'!$F$33,'様式２の２（給付費）'!$G$33,'様式２の２（給付費）'!$H$33,'様式２の２（給付費）'!$J$33,'様式２の２（給付費）'!$K$33,'様式２の２（給付費）'!$L$33,'様式２の２（給付費）'!$M$33,'様式２の２（給付費）'!$N$33,'様式２の２（給付費）'!$O$33,'様式２の２（給付費）'!$P$33,'様式２の２（給付費）'!$F$34,'様式２の２（給付費）'!$G$34,'様式２の２（給付費）'!$H$34,'様式２の２（給付費）'!$J$34,'様式２の２（給付費）'!$K$34,'様式２の２（給付費）'!$L$34,'様式２の２（給付費）'!$M$34,'様式２の２（給付費）'!$N$34,'様式２の２（給付費）'!$O$34,'様式２の２（給付費）'!$P$34,'様式２の２（給付費）'!$F$35,'様式２の２（給付費）'!$G$35,'様式２の２（給付費）'!$H$35,'様式２の２（給付費）'!$J$35,'様式２の２（給付費）'!$K$35,'様式２の２（給付費）'!$L$35,'様式２の２（給付費）'!$M$35,'様式２の２（給付費）'!$N$35,'様式２の２（給付費）'!$O$35,'様式２の２（給付費）'!$P$35,'様式２の２（給付費）'!$F$36,'様式２の２（給付費）'!$G$36,'様式２の２（給付費）'!$H$36,'様式２の２（給付費）'!$J$36,'様式２の２（給付費）'!$K$36,'様式２の２（給付費）'!$L$36,'様式２の２（給付費）'!$M$36,'様式２の２（給付費）'!$N$36,'様式２の２（給付費）'!$O$36,'様式２の２（給付費）'!$P$36,'様式２の２（給付費）'!$F$37,'様式２の２（給付費）'!$G$37,'様式２の２（給付費）'!$H$37,'様式２の２（給付費）'!$J$37,'様式２の２（給付費）'!$K$37,'様式２の２（給付費）'!$L$37,'様式２の２（給付費）'!$M$37,'様式２の２（給付費）'!$N$37,'様式２の２（給付費）'!$O$37,'様式２の２（給付費）'!$P$37,'様式２の２（給付費）'!$F$38,'様式２の２（給付費）'!$G$38,'様式２の２（給付費）'!$H$38,'様式２の２（給付費）'!$J$38,'様式２の２（給付費）'!$K$38,'様式２の２（給付費）'!$L$38,'様式２の２（給付費）'!$M$38,'様式２の２（給付費）'!$N$38,'様式２の２（給付費）'!$O$38,'様式２の２（給付費）'!$P$38,'様式２の２（給付費）'!$F$39,'様式２の２（給付費）'!$G$39,'様式２の２（給付費）'!$H$39,'様式２の２（給付費）'!$J$39,'様式２の２（給付費）'!$K$39,'様式２の２（給付費）'!$L$39,'様式２の２（給付費）'!$M$39,'様式２の２（給付費）'!$N$39,'様式２の２（給付費）'!$O$39,'様式２の２（給付費）'!$P$39,'様式２の２（給付費）'!$F$40,'様式２の２（給付費）'!$G$40,'様式２の２（給付費）'!$H$40,'様式２の２（給付費）'!$J$40,'様式２の２（給付費）'!$K$40,'様式２の２（給付費）'!$L$40,'様式２の２（給付費）'!$M$40,'様式２の２（給付費）'!$N$40,'様式２の２（給付費）'!$O$40,'様式２の２（給付費）'!$P$40,'様式２の２（給付費）'!$F$41,'様式２の２（給付費）'!$G$41,'様式２の２（給付費）'!$H$41,'様式２の２（給付費）'!$J$41,'様式２の２（給付費）'!$K$41,'様式２の２（給付費）'!$L$41,'様式２の２（給付費）'!$M$41,'様式２の２（給付費）'!$N$41,'様式２の２（給付費）'!$O$41,'様式２の２（給付費）'!$P$41,'様式２の２（給付費）'!$F$42,'様式２の２（給付費）'!$G$42,'様式２の２（給付費）'!$H$42,'様式２の２（給付費）'!$J$42,'様式２の２（給付費）'!$K$42,'様式２の２（給付費）'!$L$42,'様式２の２（給付費）'!$M$42,'様式２の２（給付費）'!$N$42,'様式２の２（給付費）'!$O$42,'様式２の２（給付費）'!$P$42,'様式２の２（給付費）'!$F$43,'様式２の２（給付費）'!$G$43,'様式２の２（給付費）'!$H$43,'様式２の２（給付費）'!$J$43,'様式２の２（給付費）'!$K$43,'様式２の２（給付費）'!$L$43,'様式２の２（給付費）'!$M$43,'様式２の２（給付費）'!$N$43,'様式２の２（給付費）'!$O$43,'様式２の２（給付費）'!$P$43,'様式２の２（給付費）'!$F$44,'様式２の２（給付費）'!$G$44,'様式２の２（給付費）'!$H$44,'様式２の２（給付費）'!$J$44,'様式２の２（給付費）'!$K$44,'様式２の２（給付費）'!$L$44,'様式２の２（給付費）'!$M$44,'様式２の２（給付費）'!$N$44,'様式２の２（給付費）'!$O$44,'様式２の２（給付費）'!$P$44,'様式２の２（給付費）'!$F$45,'様式２の２（給付費）'!$G$45,'様式２の２（給付費）'!$H$45,'様式２の２（給付費）'!$J$45,'様式２の２（給付費）'!$K$45,'様式２の２（給付費）'!$L$45,'様式２の２（給付費）'!$M$45,'様式２の２（給付費）'!$N$45,'様式２の２（給付費）'!$O$45,'様式２の２（給付費）'!$P$45,'様式２の２（給付費）'!$F$46,'様式２の２（給付費）'!$G$46,'様式２の２（給付費）'!$H$46,'様式２の２（給付費）'!$J$46,'様式２の２（給付費）'!$K$46,'様式２の２（給付費）'!$L$46,'様式２の２（給付費）'!$M$46,'様式２の２（給付費）'!$N$46,'様式２の２（給付費）'!$O$46,'様式２の２（給付費）'!$P$46,'様式２の２（給付費）'!$F$47,'様式２の２（給付費）'!$G$47,'様式２の２（給付費）'!$H$47,'様式２の２（給付費）'!$J$47,'様式２の２（給付費）'!$K$47,'様式２の２（給付費）'!$L$47,'様式２の２（給付費）'!$M$47,'様式２の２（給付費）'!$N$47,'様式２の２（給付費）'!$O$47,'様式２の２（給付費）'!$P$47</definedName>
    <definedName name="styleId" localSheetId="29">"H1231"</definedName>
    <definedName name="databind" localSheetId="29">'様式２の３（件数）'!$F$11,'様式２の３（件数）'!$G$11,'様式２の３（件数）'!$H$11,'様式２の３（件数）'!$J$11,'様式２の３（件数）'!$K$11,'様式２の３（件数）'!$L$11,'様式２の３（件数）'!$M$11,'様式２の３（件数）'!$N$11,'様式２の３（件数）'!$O$11,'様式２の３（件数）'!$P$11,'様式２の３（件数）'!$F$12,'様式２の３（件数）'!$G$12,'様式２の３（件数）'!$H$12,'様式２の３（件数）'!$J$12,'様式２の３（件数）'!$K$12,'様式２の３（件数）'!$L$12,'様式２の３（件数）'!$M$12,'様式２の３（件数）'!$N$12,'様式２の３（件数）'!$O$12,'様式２の３（件数）'!$P$12,'様式２の３（件数）'!$F$13,'様式２の３（件数）'!$G$13,'様式２の３（件数）'!$H$13,'様式２の３（件数）'!$J$13,'様式２の３（件数）'!$K$13,'様式２の３（件数）'!$L$13,'様式２の３（件数）'!$M$13,'様式２の３（件数）'!$N$13,'様式２の３（件数）'!$O$13,'様式２の３（件数）'!$P$13,'様式２の３（件数）'!$F$14,'様式２の３（件数）'!$G$14,'様式２の３（件数）'!$H$14,'様式２の３（件数）'!$J$14,'様式２の３（件数）'!$K$14,'様式２の３（件数）'!$L$14,'様式２の３（件数）'!$M$14,'様式２の３（件数）'!$N$14,'様式２の３（件数）'!$O$14,'様式２の３（件数）'!$P$14,'様式２の３（件数）'!$F$15,'様式２の３（件数）'!$G$15,'様式２の３（件数）'!$H$15,'様式２の３（件数）'!$J$15,'様式２の３（件数）'!$K$15,'様式２の３（件数）'!$L$15,'様式２の３（件数）'!$M$15,'様式２の３（件数）'!$N$15,'様式２の３（件数）'!$O$15,'様式２の３（件数）'!$P$15,'様式２の３（件数）'!$F$16,'様式２の３（件数）'!$G$16,'様式２の３（件数）'!$H$16,'様式２の３（件数）'!$J$16,'様式２の３（件数）'!$K$16,'様式２の３（件数）'!$L$16,'様式２の３（件数）'!$M$16,'様式２の３（件数）'!$N$16,'様式２の３（件数）'!$O$16,'様式２の３（件数）'!$P$16,'様式２の３（件数）'!$F$17,'様式２の３（件数）'!$G$17,'様式２の３（件数）'!$H$17,'様式２の３（件数）'!$J$17,'様式２の３（件数）'!$K$17,'様式２の３（件数）'!$L$17,'様式２の３（件数）'!$M$17,'様式２の３（件数）'!$N$17,'様式２の３（件数）'!$O$17,'様式２の３（件数）'!$P$17,'様式２の３（件数）'!$F$18,'様式２の３（件数）'!$G$18,'様式２の３（件数）'!$H$18,'様式２の３（件数）'!$J$18,'様式２の３（件数）'!$K$18,'様式２の３（件数）'!$L$18,'様式２の３（件数）'!$M$18,'様式２の３（件数）'!$N$18,'様式２の３（件数）'!$O$18,'様式２の３（件数）'!$P$18,'様式２の３（件数）'!$F$19,'様式２の３（件数）'!$G$19,'様式２の３（件数）'!$H$19,'様式２の３（件数）'!$J$19,'様式２の３（件数）'!$K$19,'様式２の３（件数）'!$L$19,'様式２の３（件数）'!$M$19,'様式２の３（件数）'!$N$19,'様式２の３（件数）'!$O$19,'様式２の３（件数）'!$P$19,'様式２の３（件数）'!$F$20,'様式２の３（件数）'!$G$20,'様式２の３（件数）'!$H$20,'様式２の３（件数）'!$J$20,'様式２の３（件数）'!$K$20,'様式２の３（件数）'!$L$20,'様式２の３（件数）'!$M$20,'様式２の３（件数）'!$N$20,'様式２の３（件数）'!$O$20,'様式２の３（件数）'!$P$20,'様式２の３（件数）'!$F$21,'様式２の３（件数）'!$G$21,'様式２の３（件数）'!$H$21,'様式２の３（件数）'!$J$21,'様式２の３（件数）'!$K$21,'様式２の３（件数）'!$L$21,'様式２の３（件数）'!$M$21,'様式２の３（件数）'!$N$21,'様式２の３（件数）'!$O$21,'様式２の３（件数）'!$P$21,'様式２の３（件数）'!$F$22,'様式２の３（件数）'!$G$22,'様式２の３（件数）'!$H$22,'様式２の３（件数）'!$J$22,'様式２の３（件数）'!$K$22,'様式２の３（件数）'!$L$22,'様式２の３（件数）'!$M$22,'様式２の３（件数）'!$N$22,'様式２の３（件数）'!$O$22,'様式２の３（件数）'!$P$22,'様式２の３（件数）'!$F$23,'様式２の３（件数）'!$G$23,'様式２の３（件数）'!$H$23,'様式２の３（件数）'!$J$23,'様式２の３（件数）'!$K$23,'様式２の３（件数）'!$L$23,'様式２の３（件数）'!$M$23,'様式２の３（件数）'!$N$23,'様式２の３（件数）'!$O$23,'様式２の３（件数）'!$P$23,'様式２の３（件数）'!$F$24,'様式２の３（件数）'!$G$24,'様式２の３（件数）'!$H$24,'様式２の３（件数）'!$J$24,'様式２の３（件数）'!$K$24,'様式２の３（件数）'!$L$24,'様式２の３（件数）'!$M$24,'様式２の３（件数）'!$N$24,'様式２の３（件数）'!$O$24,'様式２の３（件数）'!$P$24,'様式２の３（件数）'!$F$25,'様式２の３（件数）'!$G$25,'様式２の３（件数）'!$H$25,'様式２の３（件数）'!$J$25,'様式２の３（件数）'!$K$25,'様式２の３（件数）'!$L$25,'様式２の３（件数）'!$M$25,'様式２の３（件数）'!$N$25,'様式２の３（件数）'!$O$25,'様式２の３（件数）'!$P$25,'様式２の３（件数）'!$F$26,'様式２の３（件数）'!$G$26,'様式２の３（件数）'!$H$26,'様式２の３（件数）'!$J$26,'様式２の３（件数）'!$K$26,'様式２の３（件数）'!$L$26,'様式２の３（件数）'!$M$26,'様式２の３（件数）'!$N$26,'様式２の３（件数）'!$O$26,'様式２の３（件数）'!$P$26,'様式２の３（件数）'!$F$27,'様式２の３（件数）'!$G$27,'様式２の３（件数）'!$H$27,'様式２の３（件数）'!$J$27,'様式２の３（件数）'!$K$27,'様式２の３（件数）'!$L$27,'様式２の３（件数）'!$M$27,'様式２の３（件数）'!$N$27,'様式２の３（件数）'!$O$27,'様式２の３（件数）'!$P$27,'様式２の３（件数）'!$F$28,'様式２の３（件数）'!$G$28,'様式２の３（件数）'!$H$28,'様式２の３（件数）'!$J$28,'様式２の３（件数）'!$K$28,'様式２の３（件数）'!$L$28,'様式２の３（件数）'!$M$28,'様式２の３（件数）'!$N$28,'様式２の３（件数）'!$O$28,'様式２の３（件数）'!$P$28,'様式２の３（件数）'!$F$29,'様式２の３（件数）'!$G$29,'様式２の３（件数）'!$H$29,'様式２の３（件数）'!$J$29,'様式２の３（件数）'!$K$29,'様式２の３（件数）'!$L$29,'様式２の３（件数）'!$M$29,'様式２の３（件数）'!$N$29,'様式２の３（件数）'!$O$29,'様式２の３（件数）'!$P$29,'様式２の３（件数）'!$F$30,'様式２の３（件数）'!$G$30,'様式２の３（件数）'!$H$30,'様式２の３（件数）'!$J$30,'様式２の３（件数）'!$K$30,'様式２の３（件数）'!$L$30,'様式２の３（件数）'!$M$30,'様式２の３（件数）'!$N$30,'様式２の３（件数）'!$O$30,'様式２の３（件数）'!$P$30,'様式２の３（件数）'!$F$31,'様式２の３（件数）'!$G$31,'様式２の３（件数）'!$H$31,'様式２の３（件数）'!$J$31,'様式２の３（件数）'!$K$31,'様式２の３（件数）'!$L$31,'様式２の３（件数）'!$M$31,'様式２の３（件数）'!$N$31,'様式２の３（件数）'!$O$31,'様式２の３（件数）'!$P$31,'様式２の３（件数）'!$F$32,'様式２の３（件数）'!$G$32,'様式２の３（件数）'!$H$32,'様式２の３（件数）'!$J$32,'様式２の３（件数）'!$K$32,'様式２の３（件数）'!$L$32,'様式２の３（件数）'!$M$32,'様式２の３（件数）'!$N$32,'様式２の３（件数）'!$O$32,'様式２の３（件数）'!$P$32,'様式２の３（件数）'!$F$33,'様式２の３（件数）'!$G$33,'様式２の３（件数）'!$H$33,'様式２の３（件数）'!$J$33,'様式２の３（件数）'!$K$33,'様式２の３（件数）'!$L$33,'様式２の３（件数）'!$M$33,'様式２の３（件数）'!$N$33,'様式２の３（件数）'!$O$33,'様式２の３（件数）'!$P$33,'様式２の３（件数）'!$F$34,'様式２の３（件数）'!$G$34,'様式２の３（件数）'!$H$34,'様式２の３（件数）'!$J$34,'様式２の３（件数）'!$K$34,'様式２の３（件数）'!$L$34,'様式２の３（件数）'!$M$34,'様式２の３（件数）'!$N$34,'様式２の３（件数）'!$O$34,'様式２の３（件数）'!$P$34,'様式２の３（件数）'!$F$35,'様式２の３（件数）'!$G$35,'様式２の３（件数）'!$H$35,'様式２の３（件数）'!$J$35,'様式２の３（件数）'!$K$35,'様式２の３（件数）'!$L$35,'様式２の３（件数）'!$M$35,'様式２の３（件数）'!$N$35,'様式２の３（件数）'!$O$35,'様式２の３（件数）'!$P$35,'様式２の３（件数）'!$F$36,'様式２の３（件数）'!$G$36,'様式２の３（件数）'!$H$36,'様式２の３（件数）'!$J$36,'様式２の３（件数）'!$K$36,'様式２の３（件数）'!$L$36,'様式２の３（件数）'!$M$36,'様式２の３（件数）'!$N$36,'様式２の３（件数）'!$O$36,'様式２の３（件数）'!$P$36,'様式２の３（件数）'!$F$37,'様式２の３（件数）'!$G$37,'様式２の３（件数）'!$H$37,'様式２の３（件数）'!$J$37,'様式２の３（件数）'!$K$37,'様式２の３（件数）'!$L$37,'様式２の３（件数）'!$M$37,'様式２の３（件数）'!$N$37,'様式２の３（件数）'!$O$37,'様式２の３（件数）'!$P$37,'様式２の３（件数）'!$F$38,'様式２の３（件数）'!$G$38,'様式２の３（件数）'!$H$38,'様式２の３（件数）'!$J$38,'様式２の３（件数）'!$K$38,'様式２の３（件数）'!$L$38,'様式２の３（件数）'!$M$38,'様式２の３（件数）'!$N$38,'様式２の３（件数）'!$O$38,'様式２の３（件数）'!$P$38,'様式２の３（件数）'!$F$39,'様式２の３（件数）'!$G$39,'様式２の３（件数）'!$H$39,'様式２の３（件数）'!$J$39,'様式２の３（件数）'!$K$39,'様式２の３（件数）'!$L$39,'様式２の３（件数）'!$M$39,'様式２の３（件数）'!$N$39,'様式２の３（件数）'!$O$39,'様式２の３（件数）'!$P$39,'様式２の３（件数）'!$F$40,'様式２の３（件数）'!$G$40,'様式２の３（件数）'!$H$40,'様式２の３（件数）'!$J$40,'様式２の３（件数）'!$K$40,'様式２の３（件数）'!$L$40,'様式２の３（件数）'!$M$40,'様式２の３（件数）'!$N$40,'様式２の３（件数）'!$O$40,'様式２の３（件数）'!$P$40,'様式２の３（件数）'!$F$41,'様式２の３（件数）'!$G$41,'様式２の３（件数）'!$H$41,'様式２の３（件数）'!$J$41,'様式２の３（件数）'!$K$41,'様式２の３（件数）'!$L$41,'様式２の３（件数）'!$M$41,'様式２の３（件数）'!$N$41,'様式２の３（件数）'!$O$41,'様式２の３（件数）'!$P$41,'様式２の３（件数）'!$F$42,'様式２の３（件数）'!$G$42,'様式２の３（件数）'!$H$42,'様式２の３（件数）'!$J$42,'様式２の３（件数）'!$K$42,'様式２の３（件数）'!$L$42,'様式２の３（件数）'!$M$42,'様式２の３（件数）'!$N$42,'様式２の３（件数）'!$O$42,'様式２の３（件数）'!$P$42,'様式２の３（件数）'!$F$43,'様式２の３（件数）'!$G$43,'様式２の３（件数）'!$H$43,'様式２の３（件数）'!$J$43,'様式２の３（件数）'!$K$43,'様式２の３（件数）'!$L$43,'様式２の３（件数）'!$M$43,'様式２の３（件数）'!$N$43,'様式２の３（件数）'!$O$43,'様式２の３（件数）'!$P$43,'様式２の３（件数）'!$F$44,'様式２の３（件数）'!$G$44,'様式２の３（件数）'!$H$44,'様式２の３（件数）'!$J$44,'様式２の３（件数）'!$K$44,'様式２の３（件数）'!$L$44,'様式２の３（件数）'!$M$44,'様式２の３（件数）'!$N$44,'様式２の３（件数）'!$O$44,'様式２の３（件数）'!$P$44,'様式２の３（件数）'!$F$45,'様式２の３（件数）'!$G$45,'様式２の３（件数）'!$H$45,'様式２の３（件数）'!$J$45,'様式２の３（件数）'!$K$45,'様式２の３（件数）'!$L$45,'様式２の３（件数）'!$M$45,'様式２の３（件数）'!$N$45,'様式２の３（件数）'!$O$45,'様式２の３（件数）'!$P$45,'様式２の３（件数）'!$F$46,'様式２の３（件数）'!$G$46,'様式２の３（件数）'!$H$46,'様式２の３（件数）'!$J$46,'様式２の３（件数）'!$K$46,'様式２の３（件数）'!$L$46,'様式２の３（件数）'!$M$46,'様式２の３（件数）'!$N$46,'様式２の３（件数）'!$O$46,'様式２の３（件数）'!$P$46,'様式２の３（件数）'!$F$47,'様式２の３（件数）'!$G$47,'様式２の３（件数）'!$H$47,'様式２の３（件数）'!$J$47,'様式２の３（件数）'!$K$47,'様式２の３（件数）'!$L$47,'様式２の３（件数）'!$M$47,'様式２の３（件数）'!$N$47,'様式２の３（件数）'!$O$47,'様式２の３（件数）'!$P$47</definedName>
    <definedName name="styleId" localSheetId="30">"H1232"</definedName>
    <definedName name="databind" localSheetId="30">'様式２の３（単位数）'!$F$11,'様式２の３（単位数）'!$G$11,'様式２の３（単位数）'!$H$11,'様式２の３（単位数）'!$J$11,'様式２の３（単位数）'!$K$11,'様式２の３（単位数）'!$L$11,'様式２の３（単位数）'!$M$11,'様式２の３（単位数）'!$N$11,'様式２の３（単位数）'!$O$11,'様式２の３（単位数）'!$P$11,'様式２の３（単位数）'!$F$12,'様式２の３（単位数）'!$G$12,'様式２の３（単位数）'!$H$12,'様式２の３（単位数）'!$J$12,'様式２の３（単位数）'!$K$12,'様式２の３（単位数）'!$L$12,'様式２の３（単位数）'!$M$12,'様式２の３（単位数）'!$N$12,'様式２の３（単位数）'!$O$12,'様式２の３（単位数）'!$P$12,'様式２の３（単位数）'!$F$13,'様式２の３（単位数）'!$G$13,'様式２の３（単位数）'!$H$13,'様式２の３（単位数）'!$J$13,'様式２の３（単位数）'!$K$13,'様式２の３（単位数）'!$L$13,'様式２の３（単位数）'!$M$13,'様式２の３（単位数）'!$N$13,'様式２の３（単位数）'!$O$13,'様式２の３（単位数）'!$P$13,'様式２の３（単位数）'!$F$14,'様式２の３（単位数）'!$G$14,'様式２の３（単位数）'!$H$14,'様式２の３（単位数）'!$J$14,'様式２の３（単位数）'!$K$14,'様式２の３（単位数）'!$L$14,'様式２の３（単位数）'!$M$14,'様式２の３（単位数）'!$N$14,'様式２の３（単位数）'!$O$14,'様式２の３（単位数）'!$P$14,'様式２の３（単位数）'!$F$15,'様式２の３（単位数）'!$G$15,'様式２の３（単位数）'!$H$15,'様式２の３（単位数）'!$J$15,'様式２の３（単位数）'!$K$15,'様式２の３（単位数）'!$L$15,'様式２の３（単位数）'!$M$15,'様式２の３（単位数）'!$N$15,'様式２の３（単位数）'!$O$15,'様式２の３（単位数）'!$P$15,'様式２の３（単位数）'!$F$16,'様式２の３（単位数）'!$G$16,'様式２の３（単位数）'!$H$16,'様式２の３（単位数）'!$J$16,'様式２の３（単位数）'!$K$16,'様式２の３（単位数）'!$L$16,'様式２の３（単位数）'!$M$16,'様式２の３（単位数）'!$N$16,'様式２の３（単位数）'!$O$16,'様式２の３（単位数）'!$P$16,'様式２の３（単位数）'!$F$17,'様式２の３（単位数）'!$G$17,'様式２の３（単位数）'!$H$17,'様式２の３（単位数）'!$J$17,'様式２の３（単位数）'!$K$17,'様式２の３（単位数）'!$L$17,'様式２の３（単位数）'!$M$17,'様式２の３（単位数）'!$N$17,'様式２の３（単位数）'!$O$17,'様式２の３（単位数）'!$P$17,'様式２の３（単位数）'!$F$18,'様式２の３（単位数）'!$G$18,'様式２の３（単位数）'!$H$18,'様式２の３（単位数）'!$J$18,'様式２の３（単位数）'!$K$18,'様式２の３（単位数）'!$L$18,'様式２の３（単位数）'!$M$18,'様式２の３（単位数）'!$N$18,'様式２の３（単位数）'!$O$18,'様式２の３（単位数）'!$P$18,'様式２の３（単位数）'!$F$19,'様式２の３（単位数）'!$G$19,'様式２の３（単位数）'!$H$19,'様式２の３（単位数）'!$J$19,'様式２の３（単位数）'!$K$19,'様式２の３（単位数）'!$L$19,'様式２の３（単位数）'!$M$19,'様式２の３（単位数）'!$N$19,'様式２の３（単位数）'!$O$19,'様式２の３（単位数）'!$P$19,'様式２の３（単位数）'!$F$20,'様式２の３（単位数）'!$G$20,'様式２の３（単位数）'!$H$20,'様式２の３（単位数）'!$J$20,'様式２の３（単位数）'!$K$20,'様式２の３（単位数）'!$L$20,'様式２の３（単位数）'!$M$20,'様式２の３（単位数）'!$N$20,'様式２の３（単位数）'!$O$20,'様式２の３（単位数）'!$P$20,'様式２の３（単位数）'!$F$21,'様式２の３（単位数）'!$G$21,'様式２の３（単位数）'!$H$21,'様式２の３（単位数）'!$J$21,'様式２の３（単位数）'!$K$21,'様式２の３（単位数）'!$L$21,'様式２の３（単位数）'!$M$21,'様式２の３（単位数）'!$N$21,'様式２の３（単位数）'!$O$21,'様式２の３（単位数）'!$P$21,'様式２の３（単位数）'!$F$22,'様式２の３（単位数）'!$G$22,'様式２の３（単位数）'!$H$22,'様式２の３（単位数）'!$J$22,'様式２の３（単位数）'!$K$22,'様式２の３（単位数）'!$L$22,'様式２の３（単位数）'!$M$22,'様式２の３（単位数）'!$N$22,'様式２の３（単位数）'!$O$22,'様式２の３（単位数）'!$P$22,'様式２の３（単位数）'!$F$23,'様式２の３（単位数）'!$G$23,'様式２の３（単位数）'!$H$23,'様式２の３（単位数）'!$J$23,'様式２の３（単位数）'!$K$23,'様式２の３（単位数）'!$L$23,'様式２の３（単位数）'!$M$23,'様式２の３（単位数）'!$N$23,'様式２の３（単位数）'!$O$23,'様式２の３（単位数）'!$P$23,'様式２の３（単位数）'!$F$24,'様式２の３（単位数）'!$G$24,'様式２の３（単位数）'!$H$24,'様式２の３（単位数）'!$J$24,'様式２の３（単位数）'!$K$24,'様式２の３（単位数）'!$L$24,'様式２の３（単位数）'!$M$24,'様式２の３（単位数）'!$N$24,'様式２の３（単位数）'!$O$24,'様式２の３（単位数）'!$P$24,'様式２の３（単位数）'!$F$25,'様式２の３（単位数）'!$G$25,'様式２の３（単位数）'!$H$25,'様式２の３（単位数）'!$J$25,'様式２の３（単位数）'!$K$25,'様式２の３（単位数）'!$L$25,'様式２の３（単位数）'!$M$25,'様式２の３（単位数）'!$N$25,'様式２の３（単位数）'!$O$25,'様式２の３（単位数）'!$P$25,'様式２の３（単位数）'!$F$26,'様式２の３（単位数）'!$G$26,'様式２の３（単位数）'!$H$26,'様式２の３（単位数）'!$J$26,'様式２の３（単位数）'!$K$26,'様式２の３（単位数）'!$L$26,'様式２の３（単位数）'!$M$26,'様式２の３（単位数）'!$N$26,'様式２の３（単位数）'!$O$26,'様式２の３（単位数）'!$P$26,'様式２の３（単位数）'!$F$27,'様式２の３（単位数）'!$G$27,'様式２の３（単位数）'!$H$27,'様式２の３（単位数）'!$J$27,'様式２の３（単位数）'!$K$27,'様式２の３（単位数）'!$L$27,'様式２の３（単位数）'!$M$27,'様式２の３（単位数）'!$N$27,'様式２の３（単位数）'!$O$27,'様式２の３（単位数）'!$P$27,'様式２の３（単位数）'!$F$28,'様式２の３（単位数）'!$G$28,'様式２の３（単位数）'!$H$28,'様式２の３（単位数）'!$J$28,'様式２の３（単位数）'!$K$28,'様式２の３（単位数）'!$L$28,'様式２の３（単位数）'!$M$28,'様式２の３（単位数）'!$N$28,'様式２の３（単位数）'!$O$28,'様式２の３（単位数）'!$P$28,'様式２の３（単位数）'!$F$29,'様式２の３（単位数）'!$G$29,'様式２の３（単位数）'!$H$29,'様式２の３（単位数）'!$J$29,'様式２の３（単位数）'!$K$29,'様式２の３（単位数）'!$L$29,'様式２の３（単位数）'!$M$29,'様式２の３（単位数）'!$N$29,'様式２の３（単位数）'!$O$29,'様式２の３（単位数）'!$P$29,'様式２の３（単位数）'!$F$30,'様式２の３（単位数）'!$G$30,'様式２の３（単位数）'!$H$30,'様式２の３（単位数）'!$J$30,'様式２の３（単位数）'!$K$30,'様式２の３（単位数）'!$L$30,'様式２の３（単位数）'!$M$30,'様式２の３（単位数）'!$N$30,'様式２の３（単位数）'!$O$30,'様式２の３（単位数）'!$P$30,'様式２の３（単位数）'!$F$31,'様式２の３（単位数）'!$G$31,'様式２の３（単位数）'!$H$31,'様式２の３（単位数）'!$J$31,'様式２の３（単位数）'!$K$31,'様式２の３（単位数）'!$L$31,'様式２の３（単位数）'!$M$31,'様式２の３（単位数）'!$N$31,'様式２の３（単位数）'!$O$31,'様式２の３（単位数）'!$P$31,'様式２の３（単位数）'!$F$32,'様式２の３（単位数）'!$G$32,'様式２の３（単位数）'!$H$32,'様式２の３（単位数）'!$J$32,'様式２の３（単位数）'!$K$32,'様式２の３（単位数）'!$L$32,'様式２の３（単位数）'!$M$32,'様式２の３（単位数）'!$N$32,'様式２の３（単位数）'!$O$32,'様式２の３（単位数）'!$P$32,'様式２の３（単位数）'!$F$33,'様式２の３（単位数）'!$G$33,'様式２の３（単位数）'!$H$33,'様式２の３（単位数）'!$J$33,'様式２の３（単位数）'!$K$33,'様式２の３（単位数）'!$L$33,'様式２の３（単位数）'!$M$33,'様式２の３（単位数）'!$N$33,'様式２の３（単位数）'!$O$33,'様式２の３（単位数）'!$P$33,'様式２の３（単位数）'!$F$34,'様式２の３（単位数）'!$G$34,'様式２の３（単位数）'!$H$34,'様式２の３（単位数）'!$J$34,'様式２の３（単位数）'!$K$34,'様式２の３（単位数）'!$L$34,'様式２の３（単位数）'!$M$34,'様式２の３（単位数）'!$N$34,'様式２の３（単位数）'!$O$34,'様式２の３（単位数）'!$P$34,'様式２の３（単位数）'!$F$35,'様式２の３（単位数）'!$G$35,'様式２の３（単位数）'!$H$35,'様式２の３（単位数）'!$J$35,'様式２の３（単位数）'!$K$35,'様式２の３（単位数）'!$L$35,'様式２の３（単位数）'!$M$35,'様式２の３（単位数）'!$N$35,'様式２の３（単位数）'!$O$35,'様式２の３（単位数）'!$P$35,'様式２の３（単位数）'!$F$36,'様式２の３（単位数）'!$G$36,'様式２の３（単位数）'!$H$36,'様式２の３（単位数）'!$J$36,'様式２の３（単位数）'!$K$36,'様式２の３（単位数）'!$L$36,'様式２の３（単位数）'!$M$36,'様式２の３（単位数）'!$N$36,'様式２の３（単位数）'!$O$36,'様式２の３（単位数）'!$P$36,'様式２の３（単位数）'!$F$37,'様式２の３（単位数）'!$G$37,'様式２の３（単位数）'!$H$37,'様式２の３（単位数）'!$J$37,'様式２の３（単位数）'!$K$37,'様式２の３（単位数）'!$L$37,'様式２の３（単位数）'!$M$37,'様式２の３（単位数）'!$N$37,'様式２の３（単位数）'!$O$37,'様式２の３（単位数）'!$P$37,'様式２の３（単位数）'!$F$38,'様式２の３（単位数）'!$G$38,'様式２の３（単位数）'!$H$38,'様式２の３（単位数）'!$J$38,'様式２の３（単位数）'!$K$38,'様式２の３（単位数）'!$L$38,'様式２の３（単位数）'!$M$38,'様式２の３（単位数）'!$N$38,'様式２の３（単位数）'!$O$38,'様式２の３（単位数）'!$P$38,'様式２の３（単位数）'!$F$39,'様式２の３（単位数）'!$G$39,'様式２の３（単位数）'!$H$39,'様式２の３（単位数）'!$J$39,'様式２の３（単位数）'!$K$39,'様式２の３（単位数）'!$L$39,'様式２の３（単位数）'!$M$39,'様式２の３（単位数）'!$N$39,'様式２の３（単位数）'!$O$39,'様式２の３（単位数）'!$P$39,'様式２の３（単位数）'!$F$40,'様式２の３（単位数）'!$G$40,'様式２の３（単位数）'!$H$40,'様式２の３（単位数）'!$J$40,'様式２の３（単位数）'!$K$41,'様式２の３（単位数）'!$K$40,'様式２の３（単位数）'!$L$40,'様式２の３（単位数）'!$M$40,'様式２の３（単位数）'!$N$40,'様式２の３（単位数）'!$O$40,'様式２の３（単位数）'!$P$40,'様式２の３（単位数）'!$F$41,'様式２の３（単位数）'!$G$41,'様式２の３（単位数）'!$H$41,'様式２の３（単位数）'!$J$41,'様式２の３（単位数）'!$L$41,'様式２の３（単位数）'!$M$41,'様式２の３（単位数）'!$N$41,'様式２の３（単位数）'!$O$41,'様式２の３（単位数）'!$P$41,'様式２の３（単位数）'!$F$42,'様式２の３（単位数）'!$G$42,'様式２の３（単位数）'!$H$42,'様式２の３（単位数）'!$J$42,'様式２の３（単位数）'!$K$42,'様式２の３（単位数）'!$L$42,'様式２の３（単位数）'!$M$42,'様式２の３（単位数）'!$N$42,'様式２の３（単位数）'!$O$42,'様式２の３（単位数）'!$P$42,'様式２の３（単位数）'!$F$43,'様式２の３（単位数）'!$G$43,'様式２の３（単位数）'!$H$43,'様式２の３（単位数）'!$J$43,'様式２の３（単位数）'!$K$43,'様式２の３（単位数）'!$L$43,'様式２の３（単位数）'!$M$43,'様式２の３（単位数）'!$N$43,'様式２の３（単位数）'!$O$43,'様式２の３（単位数）'!$P$43,'様式２の３（単位数）'!$F$44,'様式２の３（単位数）'!$G$44,'様式２の３（単位数）'!$H$44,'様式２の３（単位数）'!$J$44,'様式２の３（単位数）'!$K$44,'様式２の３（単位数）'!$L$44,'様式２の３（単位数）'!$M$44,'様式２の３（単位数）'!$N$44,'様式２の３（単位数）'!$O$44,'様式２の３（単位数）'!$P$44,'様式２の３（単位数）'!$F$45,'様式２の３（単位数）'!$G$45,'様式２の３（単位数）'!$H$45,'様式２の３（単位数）'!$J$45,'様式２の３（単位数）'!$K$45,'様式２の３（単位数）'!$L$45,'様式２の３（単位数）'!$M$45,'様式２の３（単位数）'!$N$45,'様式２の３（単位数）'!$O$45,'様式２の３（単位数）'!$P$45</definedName>
    <definedName name="styleId" localSheetId="31">"H1233"</definedName>
    <definedName name="databind" localSheetId="31">'様式２の３（費用額）'!$F$11,'様式２の３（費用額）'!$G$11,'様式２の３（費用額）'!$H$11,'様式２の３（費用額）'!$J$11,'様式２の３（費用額）'!$K$11,'様式２の３（費用額）'!$L$11,'様式２の３（費用額）'!$M$11,'様式２の３（費用額）'!$N$11,'様式２の３（費用額）'!$O$11,'様式２の３（費用額）'!$P$11,'様式２の３（費用額）'!$F$12,'様式２の３（費用額）'!$G$12,'様式２の３（費用額）'!$H$12,'様式２の３（費用額）'!$J$12,'様式２の３（費用額）'!$K$12,'様式２の３（費用額）'!$L$12,'様式２の３（費用額）'!$M$12,'様式２の３（費用額）'!$N$12,'様式２の３（費用額）'!$O$12,'様式２の３（費用額）'!$P$12,'様式２の３（費用額）'!$F$13,'様式２の３（費用額）'!$G$13,'様式２の３（費用額）'!$H$13,'様式２の３（費用額）'!$J$13,'様式２の３（費用額）'!$K$13,'様式２の３（費用額）'!$L$13,'様式２の３（費用額）'!$M$13,'様式２の３（費用額）'!$N$13,'様式２の３（費用額）'!$O$13,'様式２の３（費用額）'!$P$13,'様式２の３（費用額）'!$F$14,'様式２の３（費用額）'!$G$14,'様式２の３（費用額）'!$H$14,'様式２の３（費用額）'!$J$14,'様式２の３（費用額）'!$K$14,'様式２の３（費用額）'!$L$14,'様式２の３（費用額）'!$M$14,'様式２の３（費用額）'!$N$14,'様式２の３（費用額）'!$O$14,'様式２の３（費用額）'!$P$14,'様式２の３（費用額）'!$F$15,'様式２の３（費用額）'!$G$15,'様式２の３（費用額）'!$H$15,'様式２の３（費用額）'!$J$15,'様式２の３（費用額）'!$K$15,'様式２の３（費用額）'!$L$15,'様式２の３（費用額）'!$M$15,'様式２の３（費用額）'!$N$15,'様式２の３（費用額）'!$O$15,'様式２の３（費用額）'!$P$15,'様式２の３（費用額）'!$F$16,'様式２の３（費用額）'!$G$16,'様式２の３（費用額）'!$H$16,'様式２の３（費用額）'!$J$16,'様式２の３（費用額）'!$K$16,'様式２の３（費用額）'!$L$16,'様式２の３（費用額）'!$M$16,'様式２の３（費用額）'!$N$16,'様式２の３（費用額）'!$O$16,'様式２の３（費用額）'!$P$16,'様式２の３（費用額）'!$F$17,'様式２の３（費用額）'!$G$17,'様式２の３（費用額）'!$H$17,'様式２の３（費用額）'!$J$17,'様式２の３（費用額）'!$K$17,'様式２の３（費用額）'!$L$17,'様式２の３（費用額）'!$M$17,'様式２の３（費用額）'!$N$17,'様式２の３（費用額）'!$O$17,'様式２の３（費用額）'!$P$17,'様式２の３（費用額）'!$F$18,'様式２の３（費用額）'!$G$18,'様式２の３（費用額）'!$H$18,'様式２の３（費用額）'!$J$18,'様式２の３（費用額）'!$K$18,'様式２の３（費用額）'!$L$18,'様式２の３（費用額）'!$M$18,'様式２の３（費用額）'!$N$18,'様式２の３（費用額）'!$O$18,'様式２の３（費用額）'!$P$18,'様式２の３（費用額）'!$F$19,'様式２の３（費用額）'!$G$19,'様式２の３（費用額）'!$H$19,'様式２の３（費用額）'!$J$19,'様式２の３（費用額）'!$K$19,'様式２の３（費用額）'!$L$19,'様式２の３（費用額）'!$M$19,'様式２の３（費用額）'!$N$19,'様式２の３（費用額）'!$O$19,'様式２の３（費用額）'!$P$19,'様式２の３（費用額）'!$F$20,'様式２の３（費用額）'!$G$20,'様式２の３（費用額）'!$H$20,'様式２の３（費用額）'!$J$20,'様式２の３（費用額）'!$K$20,'様式２の３（費用額）'!$L$20,'様式２の３（費用額）'!$M$20,'様式２の３（費用額）'!$N$20,'様式２の３（費用額）'!$O$20,'様式２の３（費用額）'!$P$20,'様式２の３（費用額）'!$F$21,'様式２の３（費用額）'!$G$21,'様式２の３（費用額）'!$H$21,'様式２の３（費用額）'!$J$21,'様式２の３（費用額）'!$K$21,'様式２の３（費用額）'!$L$21,'様式２の３（費用額）'!$M$21,'様式２の３（費用額）'!$N$21,'様式２の３（費用額）'!$O$21,'様式２の３（費用額）'!$P$21,'様式２の３（費用額）'!$F$22,'様式２の３（費用額）'!$G$22,'様式２の３（費用額）'!$H$22,'様式２の３（費用額）'!$J$22,'様式２の３（費用額）'!$K$22,'様式２の３（費用額）'!$L$22,'様式２の３（費用額）'!$M$22,'様式２の３（費用額）'!$N$22,'様式２の３（費用額）'!$O$22,'様式２の３（費用額）'!$P$22,'様式２の３（費用額）'!$F$23,'様式２の３（費用額）'!$G$23,'様式２の３（費用額）'!$H$23,'様式２の３（費用額）'!$J$23,'様式２の３（費用額）'!$K$23,'様式２の３（費用額）'!$L$23,'様式２の３（費用額）'!$M$23,'様式２の３（費用額）'!$N$23,'様式２の３（費用額）'!$O$23,'様式２の３（費用額）'!$P$23,'様式２の３（費用額）'!$F$24,'様式２の３（費用額）'!$G$24,'様式２の３（費用額）'!$H$24,'様式２の３（費用額）'!$J$24,'様式２の３（費用額）'!$K$24,'様式２の３（費用額）'!$L$24,'様式２の３（費用額）'!$M$24,'様式２の３（費用額）'!$N$24,'様式２の３（費用額）'!$O$24,'様式２の３（費用額）'!$P$24,'様式２の３（費用額）'!$F$25,'様式２の３（費用額）'!$G$25,'様式２の３（費用額）'!$H$25,'様式２の３（費用額）'!$J$25,'様式２の３（費用額）'!$K$25,'様式２の３（費用額）'!$L$25,'様式２の３（費用額）'!$M$25,'様式２の３（費用額）'!$N$25,'様式２の３（費用額）'!$O$25,'様式２の３（費用額）'!$P$25,'様式２の３（費用額）'!$F$26,'様式２の３（費用額）'!$G$26,'様式２の３（費用額）'!$H$26,'様式２の３（費用額）'!$J$26,'様式２の３（費用額）'!$K$26,'様式２の３（費用額）'!$L$26,'様式２の３（費用額）'!$M$26,'様式２の３（費用額）'!$N$26,'様式２の３（費用額）'!$O$26,'様式２の３（費用額）'!$P$26,'様式２の３（費用額）'!$F$27,'様式２の３（費用額）'!$G$27,'様式２の３（費用額）'!$H$27,'様式２の３（費用額）'!$J$27,'様式２の３（費用額）'!$K$27,'様式２の３（費用額）'!$L$27,'様式２の３（費用額）'!$M$27,'様式２の３（費用額）'!$N$27,'様式２の３（費用額）'!$O$27,'様式２の３（費用額）'!$P$27,'様式２の３（費用額）'!$F$28,'様式２の３（費用額）'!$G$28,'様式２の３（費用額）'!$H$28,'様式２の３（費用額）'!$J$28,'様式２の３（費用額）'!$K$28,'様式２の３（費用額）'!$L$28,'様式２の３（費用額）'!$M$28,'様式２の３（費用額）'!$N$28,'様式２の３（費用額）'!$O$28,'様式２の３（費用額）'!$P$28,'様式２の３（費用額）'!$F$29,'様式２の３（費用額）'!$G$29,'様式２の３（費用額）'!$H$29,'様式２の３（費用額）'!$J$29,'様式２の３（費用額）'!$K$29,'様式２の３（費用額）'!$L$29,'様式２の３（費用額）'!$M$29,'様式２の３（費用額）'!$N$29,'様式２の３（費用額）'!$O$29,'様式２の３（費用額）'!$P$29,'様式２の３（費用額）'!$F$30,'様式２の３（費用額）'!$G$30,'様式２の３（費用額）'!$H$30,'様式２の３（費用額）'!$J$30,'様式２の３（費用額）'!$K$30,'様式２の３（費用額）'!$L$30,'様式２の３（費用額）'!$M$30,'様式２の３（費用額）'!$N$30,'様式２の３（費用額）'!$O$30,'様式２の３（費用額）'!$P$30,'様式２の３（費用額）'!$F$31,'様式２の３（費用額）'!$G$31,'様式２の３（費用額）'!$H$31,'様式２の３（費用額）'!$J$31,'様式２の３（費用額）'!$K$31,'様式２の３（費用額）'!$L$31,'様式２の３（費用額）'!$M$31,'様式２の３（費用額）'!$N$31,'様式２の３（費用額）'!$O$31,'様式２の３（費用額）'!$P$31,'様式２の３（費用額）'!$F$32,'様式２の３（費用額）'!$G$32,'様式２の３（費用額）'!$H$32,'様式２の３（費用額）'!$J$32,'様式２の３（費用額）'!$K$32,'様式２の３（費用額）'!$L$32,'様式２の３（費用額）'!$M$32,'様式２の３（費用額）'!$N$32,'様式２の３（費用額）'!$O$32,'様式２の３（費用額）'!$P$32,'様式２の３（費用額）'!$F$33,'様式２の３（費用額）'!$G$33,'様式２の３（費用額）'!$H$33,'様式２の３（費用額）'!$J$33,'様式２の３（費用額）'!$K$33,'様式２の３（費用額）'!$L$33,'様式２の３（費用額）'!$M$33,'様式２の３（費用額）'!$N$33,'様式２の３（費用額）'!$O$33,'様式２の３（費用額）'!$P$33,'様式２の３（費用額）'!$F$34,'様式２の３（費用額）'!$G$34,'様式２の３（費用額）'!$H$34,'様式２の３（費用額）'!$J$34,'様式２の３（費用額）'!$K$34,'様式２の３（費用額）'!$L$34,'様式２の３（費用額）'!$M$34,'様式２の３（費用額）'!$N$34,'様式２の３（費用額）'!$O$34,'様式２の３（費用額）'!$P$34,'様式２の３（費用額）'!$F$35,'様式２の３（費用額）'!$G$35,'様式２の３（費用額）'!$H$35,'様式２の３（費用額）'!$J$35,'様式２の３（費用額）'!$K$35,'様式２の３（費用額）'!$L$35,'様式２の３（費用額）'!$M$35,'様式２の３（費用額）'!$N$35,'様式２の３（費用額）'!$O$35,'様式２の３（費用額）'!$P$35,'様式２の３（費用額）'!$F$36,'様式２の３（費用額）'!$G$36,'様式２の３（費用額）'!$H$36,'様式２の３（費用額）'!$J$36,'様式２の３（費用額）'!$K$36,'様式２の３（費用額）'!$L$36,'様式２の３（費用額）'!$M$36,'様式２の３（費用額）'!$N$36,'様式２の３（費用額）'!$O$36,'様式２の３（費用額）'!$P$36,'様式２の３（費用額）'!$F$37,'様式２の３（費用額）'!$G$37,'様式２の３（費用額）'!$H$37,'様式２の３（費用額）'!$J$37,'様式２の３（費用額）'!$K$37,'様式２の３（費用額）'!$L$37,'様式２の３（費用額）'!$M$37,'様式２の３（費用額）'!$N$37,'様式２の３（費用額）'!$O$37,'様式２の３（費用額）'!$P$37,'様式２の３（費用額）'!$F$38,'様式２の３（費用額）'!$G$38,'様式２の３（費用額）'!$H$38,'様式２の３（費用額）'!$J$38,'様式２の３（費用額）'!$K$38,'様式２の３（費用額）'!$L$38,'様式２の３（費用額）'!$M$38,'様式２の３（費用額）'!$N$38,'様式２の３（費用額）'!$O$38,'様式２の３（費用額）'!$P$38,'様式２の３（費用額）'!$F$39,'様式２の３（費用額）'!$G$39,'様式２の３（費用額）'!$H$39,'様式２の３（費用額）'!$J$39,'様式２の３（費用額）'!$K$39,'様式２の３（費用額）'!$L$39,'様式２の３（費用額）'!$M$39,'様式２の３（費用額）'!$N$39,'様式２の３（費用額）'!$O$39,'様式２の３（費用額）'!$P$39,'様式２の３（費用額）'!$F$40,'様式２の３（費用額）'!$G$40,'様式２の３（費用額）'!$H$40,'様式２の３（費用額）'!$J$40,'様式２の３（費用額）'!$K$40,'様式２の３（費用額）'!$L$40,'様式２の３（費用額）'!$M$40,'様式２の３（費用額）'!$N$40,'様式２の３（費用額）'!$O$40,'様式２の３（費用額）'!$P$40,'様式２の３（費用額）'!$F$41,'様式２の３（費用額）'!$G$41,'様式２の３（費用額）'!$H$41,'様式２の３（費用額）'!$J$41,'様式２の３（費用額）'!$K$41,'様式２の３（費用額）'!$L$41,'様式２の３（費用額）'!$M$41,'様式２の３（費用額）'!$N$41,'様式２の３（費用額）'!$O$41,'様式２の３（費用額）'!$P$41,'様式２の３（費用額）'!$F$42,'様式２の３（費用額）'!$G$42,'様式２の３（費用額）'!$H$42,'様式２の３（費用額）'!$J$42,'様式２の３（費用額）'!$K$42,'様式２の３（費用額）'!$L$42,'様式２の３（費用額）'!$M$42,'様式２の３（費用額）'!$N$42,'様式２の３（費用額）'!$O$42,'様式２の３（費用額）'!$P$42,'様式２の３（費用額）'!$F$43,'様式２の３（費用額）'!$G$43,'様式２の３（費用額）'!$H$43,'様式２の３（費用額）'!$J$43,'様式２の３（費用額）'!$K$43,'様式２の３（費用額）'!$L$43,'様式２の３（費用額）'!$M$43,'様式２の３（費用額）'!$N$43,'様式２の３（費用額）'!$O$43,'様式２の３（費用額）'!$P$43,'様式２の３（費用額）'!$F$44,'様式２の３（費用額）'!$G$44,'様式２の３（費用額）'!$H$44,'様式２の３（費用額）'!$J$44,'様式２の３（費用額）'!$K$44,'様式２の３（費用額）'!$L$44,'様式２の３（費用額）'!$M$44,'様式２の３（費用額）'!$N$44,'様式２の３（費用額）'!$O$44,'様式２の３（費用額）'!$P$44,'様式２の３（費用額）'!$F$45,'様式２の３（費用額）'!$G$45,'様式２の３（費用額）'!$H$45,'様式２の３（費用額）'!$J$45,'様式２の３（費用額）'!$K$45,'様式２の３（費用額）'!$L$45,'様式２の３（費用額）'!$M$45,'様式２の３（費用額）'!$N$45,'様式２の３（費用額）'!$O$45,'様式２の３（費用額）'!$P$45,'様式２の３（費用額）'!$F$46,'様式２の３（費用額）'!$G$46,'様式２の３（費用額）'!$H$46,'様式２の３（費用額）'!$J$46,'様式２の３（費用額）'!$K$46,'様式２の３（費用額）'!$L$46,'様式２の３（費用額）'!$M$46,'様式２の３（費用額）'!$N$46,'様式２の３（費用額）'!$O$46,'様式２の３（費用額）'!$P$46,'様式２の３（費用額）'!$F$47,'様式２の３（費用額）'!$G$47,'様式２の３（費用額）'!$H$47,'様式２の３（費用額）'!$J$47,'様式２の３（費用額）'!$K$47,'様式２の３（費用額）'!$L$47,'様式２の３（費用額）'!$M$47,'様式２の３（費用額）'!$N$47,'様式２の３（費用額）'!$O$47,'様式２の３（費用額）'!$P$47</definedName>
    <definedName name="styleId" localSheetId="32">"H1234"</definedName>
    <definedName name="databind" localSheetId="32">'様式２の３（給付費）'!$F$11,'様式２の３（給付費）'!$G$11,'様式２の３（給付費）'!$H$11,'様式２の３（給付費）'!$J$11,'様式２の３（給付費）'!$K$11,'様式２の３（給付費）'!$L$11,'様式２の３（給付費）'!$M$11,'様式２の３（給付費）'!$N$11,'様式２の３（給付費）'!$O$11,'様式２の３（給付費）'!$P$11,'様式２の３（給付費）'!$F$12,'様式２の３（給付費）'!$G$12,'様式２の３（給付費）'!$H$12,'様式２の３（給付費）'!$J$12,'様式２の３（給付費）'!$K$12,'様式２の３（給付費）'!$L$12,'様式２の３（給付費）'!$M$12,'様式２の３（給付費）'!$N$12,'様式２の３（給付費）'!$O$12,'様式２の３（給付費）'!$P$12,'様式２の３（給付費）'!$F$13,'様式２の３（給付費）'!$G$13,'様式２の３（給付費）'!$H$13,'様式２の３（給付費）'!$J$13,'様式２の３（給付費）'!$K$13,'様式２の３（給付費）'!$L$13,'様式２の３（給付費）'!$M$13,'様式２の３（給付費）'!$N$13,'様式２の３（給付費）'!$O$13,'様式２の３（給付費）'!$P$13,'様式２の３（給付費）'!$F$14,'様式２の３（給付費）'!$G$14,'様式２の３（給付費）'!$H$14,'様式２の３（給付費）'!$J$14,'様式２の３（給付費）'!$K$14,'様式２の３（給付費）'!$L$14,'様式２の３（給付費）'!$M$14,'様式２の３（給付費）'!$N$14,'様式２の３（給付費）'!$O$14,'様式２の３（給付費）'!$P$14,'様式２の３（給付費）'!$F$15,'様式２の３（給付費）'!$G$15,'様式２の３（給付費）'!$H$15,'様式２の３（給付費）'!$J$15,'様式２の３（給付費）'!$K$15,'様式２の３（給付費）'!$L$15,'様式２の３（給付費）'!$M$15,'様式２の３（給付費）'!$N$15,'様式２の３（給付費）'!$O$15,'様式２の３（給付費）'!$P$15,'様式２の３（給付費）'!$F$16,'様式２の３（給付費）'!$G$16,'様式２の３（給付費）'!$H$16,'様式２の３（給付費）'!$J$16,'様式２の３（給付費）'!$K$16,'様式２の３（給付費）'!$L$16,'様式２の３（給付費）'!$M$16,'様式２の３（給付費）'!$N$16,'様式２の３（給付費）'!$O$16,'様式２の３（給付費）'!$P$16,'様式２の３（給付費）'!$F$17,'様式２の３（給付費）'!$G$17,'様式２の３（給付費）'!$H$17,'様式２の３（給付費）'!$J$17,'様式２の３（給付費）'!$K$17,'様式２の３（給付費）'!$L$17,'様式２の３（給付費）'!$M$17,'様式２の３（給付費）'!$N$17,'様式２の３（給付費）'!$O$17,'様式２の３（給付費）'!$P$17,'様式２の３（給付費）'!$F$18,'様式２の３（給付費）'!$G$18,'様式２の３（給付費）'!$H$18,'様式２の３（給付費）'!$J$18,'様式２の３（給付費）'!$K$18,'様式２の３（給付費）'!$L$18,'様式２の３（給付費）'!$M$18,'様式２の３（給付費）'!$N$18,'様式２の３（給付費）'!$O$18,'様式２の３（給付費）'!$P$18,'様式２の３（給付費）'!$F$19,'様式２の３（給付費）'!$G$19,'様式２の３（給付費）'!$H$19,'様式２の３（給付費）'!$J$19,'様式２の３（給付費）'!$K$19,'様式２の３（給付費）'!$L$19,'様式２の３（給付費）'!$M$19,'様式２の３（給付費）'!$N$19,'様式２の３（給付費）'!$O$19,'様式２の３（給付費）'!$P$19,'様式２の３（給付費）'!$F$20,'様式２の３（給付費）'!$G$20,'様式２の３（給付費）'!$H$20,'様式２の３（給付費）'!$J$20,'様式２の３（給付費）'!$K$20,'様式２の３（給付費）'!$L$20,'様式２の３（給付費）'!$M$20,'様式２の３（給付費）'!$N$20,'様式２の３（給付費）'!$O$20,'様式２の３（給付費）'!$P$20,'様式２の３（給付費）'!$F$21,'様式２の３（給付費）'!$G$21,'様式２の３（給付費）'!$H$21,'様式２の３（給付費）'!$J$21,'様式２の３（給付費）'!$K$21,'様式２の３（給付費）'!$L$21,'様式２の３（給付費）'!$M$21,'様式２の３（給付費）'!$N$21,'様式２の３（給付費）'!$O$21,'様式２の３（給付費）'!$P$21,'様式２の３（給付費）'!$F$22,'様式２の３（給付費）'!$G$22,'様式２の３（給付費）'!$H$22,'様式２の３（給付費）'!$J$22,'様式２の３（給付費）'!$K$22,'様式２の３（給付費）'!$L$22,'様式２の３（給付費）'!$M$22,'様式２の３（給付費）'!$N$22,'様式２の３（給付費）'!$O$22,'様式２の３（給付費）'!$P$22,'様式２の３（給付費）'!$F$23,'様式２の３（給付費）'!$G$23,'様式２の３（給付費）'!$H$23,'様式２の３（給付費）'!$J$23,'様式２の３（給付費）'!$K$23,'様式２の３（給付費）'!$L$23,'様式２の３（給付費）'!$M$23,'様式２の３（給付費）'!$N$23,'様式２の３（給付費）'!$O$23,'様式２の３（給付費）'!$P$23,'様式２の３（給付費）'!$F$24,'様式２の３（給付費）'!$G$24,'様式２の３（給付費）'!$H$24,'様式２の３（給付費）'!$J$24,'様式２の３（給付費）'!$K$24,'様式２の３（給付費）'!$L$24,'様式２の３（給付費）'!$M$24,'様式２の３（給付費）'!$N$24,'様式２の３（給付費）'!$O$24,'様式２の３（給付費）'!$P$24,'様式２の３（給付費）'!$F$25,'様式２の３（給付費）'!$G$25,'様式２の３（給付費）'!$H$25,'様式２の３（給付費）'!$J$25,'様式２の３（給付費）'!$K$25,'様式２の３（給付費）'!$L$25,'様式２の３（給付費）'!$M$25,'様式２の３（給付費）'!$N$25,'様式２の３（給付費）'!$O$25,'様式２の３（給付費）'!$P$25,'様式２の３（給付費）'!$F$26,'様式２の３（給付費）'!$G$26,'様式２の３（給付費）'!$H$26,'様式２の３（給付費）'!$J$26,'様式２の３（給付費）'!$K$26,'様式２の３（給付費）'!$L$26,'様式２の３（給付費）'!$M$26,'様式２の３（給付費）'!$N$26,'様式２の３（給付費）'!$O$26,'様式２の３（給付費）'!$P$26,'様式２の３（給付費）'!$F$27,'様式２の３（給付費）'!$G$27,'様式２の３（給付費）'!$H$27,'様式２の３（給付費）'!$J$27,'様式２の３（給付費）'!$K$27,'様式２の３（給付費）'!$L$27,'様式２の３（給付費）'!$M$27,'様式２の３（給付費）'!$N$27,'様式２の３（給付費）'!$O$27,'様式２の３（給付費）'!$P$27,'様式２の３（給付費）'!$F$28,'様式２の３（給付費）'!$G$28,'様式２の３（給付費）'!$H$28,'様式２の３（給付費）'!$J$28,'様式２の３（給付費）'!$K$28,'様式２の３（給付費）'!$L$28,'様式２の３（給付費）'!$M$28,'様式２の３（給付費）'!$N$28,'様式２の３（給付費）'!$O$28,'様式２の３（給付費）'!$P$28,'様式２の３（給付費）'!$F$29,'様式２の３（給付費）'!$G$29,'様式２の３（給付費）'!$H$29,'様式２の３（給付費）'!$J$29,'様式２の３（給付費）'!$K$29,'様式２の３（給付費）'!$L$29,'様式２の３（給付費）'!$M$29,'様式２の３（給付費）'!$N$29,'様式２の３（給付費）'!$O$29,'様式２の３（給付費）'!$P$29,'様式２の３（給付費）'!$F$30,'様式２の３（給付費）'!$G$30,'様式２の３（給付費）'!$H$30,'様式２の３（給付費）'!$J$30,'様式２の３（給付費）'!$K$30,'様式２の３（給付費）'!$L$30,'様式２の３（給付費）'!$M$30,'様式２の３（給付費）'!$N$30,'様式２の３（給付費）'!$O$30,'様式２の３（給付費）'!$P$30,'様式２の３（給付費）'!$F$31,'様式２の３（給付費）'!$G$31,'様式２の３（給付費）'!$H$31,'様式２の３（給付費）'!$J$31,'様式２の３（給付費）'!$K$31,'様式２の３（給付費）'!$L$31,'様式２の３（給付費）'!$M$31,'様式２の３（給付費）'!$N$31,'様式２の３（給付費）'!$O$31,'様式２の３（給付費）'!$P$31,'様式２の３（給付費）'!$F$32,'様式２の３（給付費）'!$G$32,'様式２の３（給付費）'!$H$32,'様式２の３（給付費）'!$J$32,'様式２の３（給付費）'!$K$32,'様式２の３（給付費）'!$L$32,'様式２の３（給付費）'!$M$32,'様式２の３（給付費）'!$N$32,'様式２の３（給付費）'!$O$32,'様式２の３（給付費）'!$P$32,'様式２の３（給付費）'!$F$33,'様式２の３（給付費）'!$G$33,'様式２の３（給付費）'!$H$33,'様式２の３（給付費）'!$J$33,'様式２の３（給付費）'!$K$33,'様式２の３（給付費）'!$L$33,'様式２の３（給付費）'!$M$33,'様式２の３（給付費）'!$N$33,'様式２の３（給付費）'!$O$33,'様式２の３（給付費）'!$P$33,'様式２の３（給付費）'!$F$34,'様式２の３（給付費）'!$G$34,'様式２の３（給付費）'!$H$34,'様式２の３（給付費）'!$J$34,'様式２の３（給付費）'!$K$34,'様式２の３（給付費）'!$L$34,'様式２の３（給付費）'!$M$34,'様式２の３（給付費）'!$N$34,'様式２の３（給付費）'!$O$34,'様式２の３（給付費）'!$P$34,'様式２の３（給付費）'!$F$35,'様式２の３（給付費）'!$G$35,'様式２の３（給付費）'!$H$35,'様式２の３（給付費）'!$J$35,'様式２の３（給付費）'!$K$35,'様式２の３（給付費）'!$L$35,'様式２の３（給付費）'!$M$35,'様式２の３（給付費）'!$N$35,'様式２の３（給付費）'!$O$35,'様式２の３（給付費）'!$P$35,'様式２の３（給付費）'!$F$36,'様式２の３（給付費）'!$G$36,'様式２の３（給付費）'!$H$36,'様式２の３（給付費）'!$J$36,'様式２の３（給付費）'!$K$36,'様式２の３（給付費）'!$L$36,'様式２の３（給付費）'!$M$36,'様式２の３（給付費）'!$N$36,'様式２の３（給付費）'!$O$36,'様式２の３（給付費）'!$P$36,'様式２の３（給付費）'!$F$37,'様式２の３（給付費）'!$G$37,'様式２の３（給付費）'!$H$37,'様式２の３（給付費）'!$J$37,'様式２の３（給付費）'!$K$37,'様式２の３（給付費）'!$L$37,'様式２の３（給付費）'!$M$37,'様式２の３（給付費）'!$N$37,'様式２の３（給付費）'!$O$37,'様式２の３（給付費）'!$P$37,'様式２の３（給付費）'!$F$38,'様式２の３（給付費）'!$G$38,'様式２の３（給付費）'!$H$38,'様式２の３（給付費）'!$J$38,'様式２の３（給付費）'!$K$38,'様式２の３（給付費）'!$L$38,'様式２の３（給付費）'!$M$38,'様式２の３（給付費）'!$N$38,'様式２の３（給付費）'!$O$38,'様式２の３（給付費）'!$P$38,'様式２の３（給付費）'!$F$39,'様式２の３（給付費）'!$G$39,'様式２の３（給付費）'!$H$39,'様式２の３（給付費）'!$J$39,'様式２の３（給付費）'!$K$39,'様式２の３（給付費）'!$L$39,'様式２の３（給付費）'!$M$39,'様式２の３（給付費）'!$N$39,'様式２の３（給付費）'!$O$39,'様式２の３（給付費）'!$P$39,'様式２の３（給付費）'!$F$40,'様式２の３（給付費）'!$G$40,'様式２の３（給付費）'!$H$40,'様式２の３（給付費）'!$J$40,'様式２の３（給付費）'!$K$40,'様式２の３（給付費）'!$L$40,'様式２の３（給付費）'!$M$40,'様式２の３（給付費）'!$N$40,'様式２の３（給付費）'!$O$40,'様式２の３（給付費）'!$P$40,'様式２の３（給付費）'!$F$41,'様式２の３（給付費）'!$G$41,'様式２の３（給付費）'!$H$41,'様式２の３（給付費）'!$J$41,'様式２の３（給付費）'!$K$41,'様式２の３（給付費）'!$L$41,'様式２の３（給付費）'!$M$41,'様式２の３（給付費）'!$N$41,'様式２の３（給付費）'!$O$41,'様式２の３（給付費）'!$P$41,'様式２の３（給付費）'!$F$42,'様式２の３（給付費）'!$G$42,'様式２の３（給付費）'!$H$42,'様式２の３（給付費）'!$J$42,'様式２の３（給付費）'!$K$42,'様式２の３（給付費）'!$L$42,'様式２の３（給付費）'!$M$42,'様式２の３（給付費）'!$N$42,'様式２の３（給付費）'!$O$42,'様式２の３（給付費）'!$P$42,'様式２の３（給付費）'!$F$43,'様式２の３（給付費）'!$G$43,'様式２の３（給付費）'!$H$43,'様式２の３（給付費）'!$J$43,'様式２の３（給付費）'!$K$43,'様式２の３（給付費）'!$L$43,'様式２の３（給付費）'!$M$43,'様式２の３（給付費）'!$N$43,'様式２の３（給付費）'!$O$43,'様式２の３（給付費）'!$P$43,'様式２の３（給付費）'!$F$44,'様式２の３（給付費）'!$G$44,'様式２の３（給付費）'!$H$44,'様式２の３（給付費）'!$J$44,'様式２の３（給付費）'!$K$44,'様式２の３（給付費）'!$L$44,'様式２の３（給付費）'!$M$44,'様式２の３（給付費）'!$N$44,'様式２の３（給付費）'!$O$44,'様式２の３（給付費）'!$P$44,'様式２の３（給付費）'!$F$45,'様式２の３（給付費）'!$G$45,'様式２の３（給付費）'!$H$45,'様式２の３（給付費）'!$J$45,'様式２の３（給付費）'!$K$45,'様式２の３（給付費）'!$L$45,'様式２の３（給付費）'!$M$45,'様式２の３（給付費）'!$N$45,'様式２の３（給付費）'!$O$45,'様式２の３（給付費）'!$P$45,'様式２の３（給付費）'!$F$46,'様式２の３（給付費）'!$G$46,'様式２の３（給付費）'!$H$46,'様式２の３（給付費）'!$J$46,'様式２の３（給付費）'!$K$46,'様式２の３（給付費）'!$L$46,'様式２の３（給付費）'!$M$46,'様式２の３（給付費）'!$N$46,'様式２の３（給付費）'!$O$46,'様式２の３（給付費）'!$P$46,'様式２の３（給付費）'!$F$47,'様式２の３（給付費）'!$G$47,'様式２の３（給付費）'!$H$47,'様式２の３（給付費）'!$J$47,'様式２の３（給付費）'!$K$47,'様式２の３（給付費）'!$L$47,'様式２の３（給付費）'!$M$47,'様式２の３（給付費）'!$N$47,'様式２の３（給付費）'!$O$47,'様式２の３（給付費）'!$P$47</definedName>
    <definedName name="styleId" localSheetId="33">"H1241"</definedName>
    <definedName name="databind" localSheetId="33">'様式２の４（件数）'!$F$11,'様式２の４（件数）'!$G$11,'様式２の４（件数）'!$H$11,'様式２の４（件数）'!$J$11,'様式２の４（件数）'!$K$11,'様式２の４（件数）'!$L$11,'様式２の４（件数）'!$M$11,'様式２の４（件数）'!$N$11,'様式２の４（件数）'!$O$11,'様式２の４（件数）'!$P$11,'様式２の４（件数）'!$F$12,'様式２の４（件数）'!$G$12,'様式２の４（件数）'!$H$12,'様式２の４（件数）'!$J$12,'様式２の４（件数）'!$K$12,'様式２の４（件数）'!$L$12,'様式２の４（件数）'!$M$12,'様式２の４（件数）'!$N$12,'様式２の４（件数）'!$O$12,'様式２の４（件数）'!$P$12,'様式２の４（件数）'!$F$13,'様式２の４（件数）'!$G$13,'様式２の４（件数）'!$H$13,'様式２の４（件数）'!$J$13,'様式２の４（件数）'!$K$13,'様式２の４（件数）'!$L$13,'様式２の４（件数）'!$M$13,'様式２の４（件数）'!$N$13,'様式２の４（件数）'!$O$13,'様式２の４（件数）'!$P$13,'様式２の４（件数）'!$F$14,'様式２の４（件数）'!$G$14,'様式２の４（件数）'!$H$14,'様式２の４（件数）'!$J$14,'様式２の４（件数）'!$K$14,'様式２の４（件数）'!$L$14,'様式２の４（件数）'!$M$14,'様式２の４（件数）'!$N$14,'様式２の４（件数）'!$O$14,'様式２の４（件数）'!$P$14,'様式２の４（件数）'!$F$15,'様式２の４（件数）'!$G$15,'様式２の４（件数）'!$H$15,'様式２の４（件数）'!$J$15,'様式２の４（件数）'!$K$15,'様式２の４（件数）'!$L$15,'様式２の４（件数）'!$M$15,'様式２の４（件数）'!$N$15,'様式２の４（件数）'!$O$15,'様式２の４（件数）'!$P$15,'様式２の４（件数）'!$F$16,'様式２の４（件数）'!$G$16,'様式２の４（件数）'!$H$16,'様式２の４（件数）'!$J$16,'様式２の４（件数）'!$K$16,'様式２の４（件数）'!$L$16,'様式２の４（件数）'!$M$16,'様式２の４（件数）'!$N$16,'様式２の４（件数）'!$O$16,'様式２の４（件数）'!$P$16,'様式２の４（件数）'!$F$17,'様式２の４（件数）'!$G$17,'様式２の４（件数）'!$H$17,'様式２の４（件数）'!$J$17,'様式２の４（件数）'!$K$17,'様式２の４（件数）'!$L$17,'様式２の４（件数）'!$M$17,'様式２の４（件数）'!$N$17,'様式２の４（件数）'!$O$17,'様式２の４（件数）'!$P$17,'様式２の４（件数）'!$F$18,'様式２の４（件数）'!$G$18,'様式２の４（件数）'!$H$18,'様式２の４（件数）'!$J$18,'様式２の４（件数）'!$K$18,'様式２の４（件数）'!$L$18,'様式２の４（件数）'!$M$18,'様式２の４（件数）'!$N$18,'様式２の４（件数）'!$O$18,'様式２の４（件数）'!$P$18,'様式２の４（件数）'!$F$19,'様式２の４（件数）'!$G$19,'様式２の４（件数）'!$H$19,'様式２の４（件数）'!$J$19,'様式２の４（件数）'!$K$19,'様式２の４（件数）'!$L$19,'様式２の４（件数）'!$M$19,'様式２の４（件数）'!$N$19,'様式２の４（件数）'!$O$19,'様式２の４（件数）'!$P$19,'様式２の４（件数）'!$F$20,'様式２の４（件数）'!$G$20,'様式２の４（件数）'!$H$20,'様式２の４（件数）'!$J$20,'様式２の４（件数）'!$K$20,'様式２の４（件数）'!$L$20,'様式２の４（件数）'!$M$20,'様式２の４（件数）'!$N$20,'様式２の４（件数）'!$O$20,'様式２の４（件数）'!$P$20,'様式２の４（件数）'!$F$21,'様式２の４（件数）'!$G$21,'様式２の４（件数）'!$H$21,'様式２の４（件数）'!$J$21,'様式２の４（件数）'!$K$21,'様式２の４（件数）'!$L$21,'様式２の４（件数）'!$M$21,'様式２の４（件数）'!$N$21,'様式２の４（件数）'!$O$21,'様式２の４（件数）'!$P$21,'様式２の４（件数）'!$F$22,'様式２の４（件数）'!$G$22,'様式２の４（件数）'!$H$22,'様式２の４（件数）'!$J$22,'様式２の４（件数）'!$K$22,'様式２の４（件数）'!$L$22,'様式２の４（件数）'!$M$22,'様式２の４（件数）'!$N$22,'様式２の４（件数）'!$O$22,'様式２の４（件数）'!$P$22,'様式２の４（件数）'!$F$23,'様式２の４（件数）'!$G$23,'様式２の４（件数）'!$H$23,'様式２の４（件数）'!$J$23,'様式２の４（件数）'!$K$23,'様式２の４（件数）'!$L$23,'様式２の４（件数）'!$M$23,'様式２の４（件数）'!$N$23,'様式２の４（件数）'!$O$23,'様式２の４（件数）'!$P$23,'様式２の４（件数）'!$F$24,'様式２の４（件数）'!$G$24,'様式２の４（件数）'!$H$24,'様式２の４（件数）'!$J$24,'様式２の４（件数）'!$K$24,'様式２の４（件数）'!$L$24,'様式２の４（件数）'!$M$24,'様式２の４（件数）'!$N$24,'様式２の４（件数）'!$O$24,'様式２の４（件数）'!$P$24,'様式２の４（件数）'!$F$25,'様式２の４（件数）'!$G$25,'様式２の４（件数）'!$H$25,'様式２の４（件数）'!$J$25,'様式２の４（件数）'!$K$25,'様式２の４（件数）'!$L$25,'様式２の４（件数）'!$M$25,'様式２の４（件数）'!$N$25,'様式２の４（件数）'!$O$25,'様式２の４（件数）'!$P$25,'様式２の４（件数）'!$F$26,'様式２の４（件数）'!$G$26,'様式２の４（件数）'!$H$26,'様式２の４（件数）'!$J$26,'様式２の４（件数）'!$K$26,'様式２の４（件数）'!$L$26,'様式２の４（件数）'!$M$26,'様式２の４（件数）'!$N$26,'様式２の４（件数）'!$O$26,'様式２の４（件数）'!$P$26,'様式２の４（件数）'!$F$27,'様式２の４（件数）'!$G$27,'様式２の４（件数）'!$H$27,'様式２の４（件数）'!$J$27,'様式２の４（件数）'!$K$27,'様式２の４（件数）'!$L$27,'様式２の４（件数）'!$M$27,'様式２の４（件数）'!$N$27,'様式２の４（件数）'!$O$27,'様式２の４（件数）'!$P$27,'様式２の４（件数）'!$F$28,'様式２の４（件数）'!$G$28,'様式２の４（件数）'!$H$28,'様式２の４（件数）'!$J$28,'様式２の４（件数）'!$K$28,'様式２の４（件数）'!$L$28,'様式２の４（件数）'!$M$28,'様式２の４（件数）'!$N$28,'様式２の４（件数）'!$O$28,'様式２の４（件数）'!$P$28,'様式２の４（件数）'!$F$29,'様式２の４（件数）'!$G$29,'様式２の４（件数）'!$H$29,'様式２の４（件数）'!$J$29,'様式２の４（件数）'!$K$29,'様式２の４（件数）'!$L$29,'様式２の４（件数）'!$M$29,'様式２の４（件数）'!$N$29,'様式２の４（件数）'!$O$29,'様式２の４（件数）'!$P$29,'様式２の４（件数）'!$F$30,'様式２の４（件数）'!$G$30,'様式２の４（件数）'!$H$30,'様式２の４（件数）'!$J$30,'様式２の４（件数）'!$K$30,'様式２の４（件数）'!$L$30,'様式２の４（件数）'!$M$30,'様式２の４（件数）'!$N$30,'様式２の４（件数）'!$O$30,'様式２の４（件数）'!$P$30,'様式２の４（件数）'!$F$31,'様式２の４（件数）'!$G$31,'様式２の４（件数）'!$H$31,'様式２の４（件数）'!$J$31,'様式２の４（件数）'!$K$31,'様式２の４（件数）'!$L$31,'様式２の４（件数）'!$M$31,'様式２の４（件数）'!$N$31,'様式２の４（件数）'!$O$31,'様式２の４（件数）'!$P$31,'様式２の４（件数）'!$F$32,'様式２の４（件数）'!$G$32,'様式２の４（件数）'!$H$32,'様式２の４（件数）'!$J$32,'様式２の４（件数）'!$K$32,'様式２の４（件数）'!$L$32,'様式２の４（件数）'!$M$32,'様式２の４（件数）'!$N$32,'様式２の４（件数）'!$O$32,'様式２の４（件数）'!$P$32,'様式２の４（件数）'!$F$33,'様式２の４（件数）'!$G$33,'様式２の４（件数）'!$H$33,'様式２の４（件数）'!$J$33,'様式２の４（件数）'!$K$33,'様式２の４（件数）'!$L$33,'様式２の４（件数）'!$M$33,'様式２の４（件数）'!$N$33,'様式２の４（件数）'!$O$33,'様式２の４（件数）'!$P$33,'様式２の４（件数）'!$F$34,'様式２の４（件数）'!$G$34,'様式２の４（件数）'!$H$34,'様式２の４（件数）'!$J$34,'様式２の４（件数）'!$K$34,'様式２の４（件数）'!$L$34,'様式２の４（件数）'!$M$34,'様式２の４（件数）'!$N$34,'様式２の４（件数）'!$O$34,'様式２の４（件数）'!$P$34,'様式２の４（件数）'!$F$35,'様式２の４（件数）'!$G$35,'様式２の４（件数）'!$H$35,'様式２の４（件数）'!$J$35,'様式２の４（件数）'!$K$35,'様式２の４（件数）'!$L$35,'様式２の４（件数）'!$M$35,'様式２の４（件数）'!$N$35,'様式２の４（件数）'!$O$35,'様式２の４（件数）'!$P$35,'様式２の４（件数）'!$F$36,'様式２の４（件数）'!$G$36,'様式２の４（件数）'!$H$36,'様式２の４（件数）'!$J$36,'様式２の４（件数）'!$K$36,'様式２の４（件数）'!$L$36,'様式２の４（件数）'!$M$36,'様式２の４（件数）'!$N$36,'様式２の４（件数）'!$O$36,'様式２の４（件数）'!$P$36,'様式２の４（件数）'!$F$37,'様式２の４（件数）'!$G$37,'様式２の４（件数）'!$H$37,'様式２の４（件数）'!$J$37,'様式２の４（件数）'!$K$37,'様式２の４（件数）'!$L$37,'様式２の４（件数）'!$M$37,'様式２の４（件数）'!$N$37,'様式２の４（件数）'!$O$37,'様式２の４（件数）'!$P$37,'様式２の４（件数）'!$F$38,'様式２の４（件数）'!$G$38,'様式２の４（件数）'!$H$38,'様式２の４（件数）'!$J$38,'様式２の４（件数）'!$K$38,'様式２の４（件数）'!$L$38,'様式２の４（件数）'!$M$38,'様式２の４（件数）'!$N$38,'様式２の４（件数）'!$O$38,'様式２の４（件数）'!$P$38,'様式２の４（件数）'!$F$39,'様式２の４（件数）'!$G$39,'様式２の４（件数）'!$H$39,'様式２の４（件数）'!$J$39,'様式２の４（件数）'!$K$39,'様式２の４（件数）'!$L$39,'様式２の４（件数）'!$M$39,'様式２の４（件数）'!$N$39,'様式２の４（件数）'!$O$39,'様式２の４（件数）'!$P$39,'様式２の４（件数）'!$F$40,'様式２の４（件数）'!$G$40,'様式２の４（件数）'!$H$40,'様式２の４（件数）'!$J$40,'様式２の４（件数）'!$K$40,'様式２の４（件数）'!$L$40,'様式２の４（件数）'!$M$40,'様式２の４（件数）'!$N$40,'様式２の４（件数）'!$O$40,'様式２の４（件数）'!$P$40,'様式２の４（件数）'!$F$41,'様式２の４（件数）'!$G$41,'様式２の４（件数）'!$H$41,'様式２の４（件数）'!$J$41,'様式２の４（件数）'!$K$41,'様式２の４（件数）'!$L$41,'様式２の４（件数）'!$M$41,'様式２の４（件数）'!$N$41,'様式２の４（件数）'!$O$41,'様式２の４（件数）'!$P$41,'様式２の４（件数）'!$F$42,'様式２の４（件数）'!$G$42,'様式２の４（件数）'!$H$42,'様式２の４（件数）'!$J$42,'様式２の４（件数）'!$K$42,'様式２の４（件数）'!$L$42,'様式２の４（件数）'!$M$42,'様式２の４（件数）'!$N$42,'様式２の４（件数）'!$O$42,'様式２の４（件数）'!$P$42,'様式２の４（件数）'!$F$43,'様式２の４（件数）'!$G$43,'様式２の４（件数）'!$H$43,'様式２の４（件数）'!$J$43,'様式２の４（件数）'!$K$43,'様式２の４（件数）'!$L$43,'様式２の４（件数）'!$M$43,'様式２の４（件数）'!$N$43,'様式２の４（件数）'!$O$43,'様式２の４（件数）'!$P$43,'様式２の４（件数）'!$F$44,'様式２の４（件数）'!$G$44,'様式２の４（件数）'!$H$44,'様式２の４（件数）'!$J$44,'様式２の４（件数）'!$K$44,'様式２の４（件数）'!$L$44,'様式２の４（件数）'!$M$44,'様式２の４（件数）'!$N$44,'様式２の４（件数）'!$O$44,'様式２の４（件数）'!$P$44,'様式２の４（件数）'!$F$45,'様式２の４（件数）'!$G$45,'様式２の４（件数）'!$H$45,'様式２の４（件数）'!$J$45,'様式２の４（件数）'!$K$45,'様式２の４（件数）'!$L$45,'様式２の４（件数）'!$M$45,'様式２の４（件数）'!$N$45,'様式２の４（件数）'!$O$45,'様式２の４（件数）'!$P$45,'様式２の４（件数）'!$F$46,'様式２の４（件数）'!$G$46,'様式２の４（件数）'!$H$46,'様式２の４（件数）'!$J$46,'様式２の４（件数）'!$K$46,'様式２の４（件数）'!$L$46,'様式２の４（件数）'!$M$46,'様式２の４（件数）'!$N$46,'様式２の４（件数）'!$O$46,'様式２の４（件数）'!$P$46,'様式２の４（件数）'!$F$47,'様式２の４（件数）'!$G$47,'様式２の４（件数）'!$H$47,'様式２の４（件数）'!$J$47,'様式２の４（件数）'!$K$47,'様式２の４（件数）'!$L$47,'様式２の４（件数）'!$M$47,'様式２の４（件数）'!$N$47,'様式２の４（件数）'!$O$47,'様式２の４（件数）'!$P$47</definedName>
    <definedName name="styleId" localSheetId="34">"H1242"</definedName>
    <definedName name="databind" localSheetId="34">'様式２の４（単位数）'!$F$11,'様式２の４（単位数）'!$G$11,'様式２の４（単位数）'!$H$11,'様式２の４（単位数）'!$J$11,'様式２の４（単位数）'!$K$11,'様式２の４（単位数）'!$L$11,'様式２の４（単位数）'!$M$11,'様式２の４（単位数）'!$N$11,'様式２の４（単位数）'!$O$11,'様式２の４（単位数）'!$P$11,'様式２の４（単位数）'!$F$12,'様式２の４（単位数）'!$G$12,'様式２の４（単位数）'!$H$12,'様式２の４（単位数）'!$J$12,'様式２の４（単位数）'!$K$12,'様式２の４（単位数）'!$L$12,'様式２の４（単位数）'!$M$12,'様式２の４（単位数）'!$N$12,'様式２の４（単位数）'!$O$12,'様式２の４（単位数）'!$P$12,'様式２の４（単位数）'!$F$13,'様式２の４（単位数）'!$G$13,'様式２の４（単位数）'!$H$13,'様式２の４（単位数）'!$J$13,'様式２の４（単位数）'!$K$13,'様式２の４（単位数）'!$L$13,'様式２の４（単位数）'!$M$13,'様式２の４（単位数）'!$N$13,'様式２の４（単位数）'!$O$13,'様式２の４（単位数）'!$P$13,'様式２の４（単位数）'!$F$14,'様式２の４（単位数）'!$G$14,'様式２の４（単位数）'!$H$14,'様式２の４（単位数）'!$J$14,'様式２の４（単位数）'!$K$14,'様式２の４（単位数）'!$L$14,'様式２の４（単位数）'!$M$14,'様式２の４（単位数）'!$N$14,'様式２の４（単位数）'!$O$14,'様式２の４（単位数）'!$P$14,'様式２の４（単位数）'!$F$15,'様式２の４（単位数）'!$G$15,'様式２の４（単位数）'!$H$15,'様式２の４（単位数）'!$J$15,'様式２の４（単位数）'!$K$15,'様式２の４（単位数）'!$L$15,'様式２の４（単位数）'!$M$15,'様式２の４（単位数）'!$N$15,'様式２の４（単位数）'!$O$15,'様式２の４（単位数）'!$P$15,'様式２の４（単位数）'!$F$16,'様式２の４（単位数）'!$G$16,'様式２の４（単位数）'!$H$16,'様式２の４（単位数）'!$J$16,'様式２の４（単位数）'!$K$16,'様式２の４（単位数）'!$L$16,'様式２の４（単位数）'!$M$16,'様式２の４（単位数）'!$N$16,'様式２の４（単位数）'!$O$16,'様式２の４（単位数）'!$P$16,'様式２の４（単位数）'!$F$17,'様式２の４（単位数）'!$G$17,'様式２の４（単位数）'!$H$17,'様式２の４（単位数）'!$J$17,'様式２の４（単位数）'!$K$17,'様式２の４（単位数）'!$L$17,'様式２の４（単位数）'!$M$17,'様式２の４（単位数）'!$N$17,'様式２の４（単位数）'!$O$17,'様式２の４（単位数）'!$P$17,'様式２の４（単位数）'!$F$18,'様式２の４（単位数）'!$G$18,'様式２の４（単位数）'!$H$18,'様式２の４（単位数）'!$J$18,'様式２の４（単位数）'!$K$18,'様式２の４（単位数）'!$L$18,'様式２の４（単位数）'!$M$18,'様式２の４（単位数）'!$N$18,'様式２の４（単位数）'!$O$18,'様式２の４（単位数）'!$P$18,'様式２の４（単位数）'!$F$19,'様式２の４（単位数）'!$G$19,'様式２の４（単位数）'!$H$19,'様式２の４（単位数）'!$J$19,'様式２の４（単位数）'!$K$19,'様式２の４（単位数）'!$L$19,'様式２の４（単位数）'!$M$19,'様式２の４（単位数）'!$N$19,'様式２の４（単位数）'!$O$19,'様式２の４（単位数）'!$P$19,'様式２の４（単位数）'!$F$20,'様式２の４（単位数）'!$G$20,'様式２の４（単位数）'!$H$20,'様式２の４（単位数）'!$J$20,'様式２の４（単位数）'!$K$20,'様式２の４（単位数）'!$L$20,'様式２の４（単位数）'!$M$20,'様式２の４（単位数）'!$N$20,'様式２の４（単位数）'!$O$20,'様式２の４（単位数）'!$P$20,'様式２の４（単位数）'!$F$21,'様式２の４（単位数）'!$G$21,'様式２の４（単位数）'!$H$21,'様式２の４（単位数）'!$J$21,'様式２の４（単位数）'!$K$21,'様式２の４（単位数）'!$L$21,'様式２の４（単位数）'!$M$21,'様式２の４（単位数）'!$N$21,'様式２の４（単位数）'!$O$21,'様式２の４（単位数）'!$P$21,'様式２の４（単位数）'!$F$22,'様式２の４（単位数）'!$G$22,'様式２の４（単位数）'!$H$22,'様式２の４（単位数）'!$J$22,'様式２の４（単位数）'!$K$22,'様式２の４（単位数）'!$L$22,'様式２の４（単位数）'!$M$22,'様式２の４（単位数）'!$N$22,'様式２の４（単位数）'!$O$22,'様式２の４（単位数）'!$P$22,'様式２の４（単位数）'!$F$23,'様式２の４（単位数）'!$G$23,'様式２の４（単位数）'!$H$23,'様式２の４（単位数）'!$J$23,'様式２の４（単位数）'!$K$23,'様式２の４（単位数）'!$L$23,'様式２の４（単位数）'!$M$23,'様式２の４（単位数）'!$N$23,'様式２の４（単位数）'!$O$23,'様式２の４（単位数）'!$P$23,'様式２の４（単位数）'!$F$24,'様式２の４（単位数）'!$G$24,'様式２の４（単位数）'!$H$24,'様式２の４（単位数）'!$J$24,'様式２の４（単位数）'!$K$24,'様式２の４（単位数）'!$L$24,'様式２の４（単位数）'!$M$24,'様式２の４（単位数）'!$N$24,'様式２の４（単位数）'!$O$24,'様式２の４（単位数）'!$P$24,'様式２の４（単位数）'!$F$25,'様式２の４（単位数）'!$G$25,'様式２の４（単位数）'!$H$25,'様式２の４（単位数）'!$J$25,'様式２の４（単位数）'!$K$25,'様式２の４（単位数）'!$L$25,'様式２の４（単位数）'!$M$25,'様式２の４（単位数）'!$N$25,'様式２の４（単位数）'!$O$25,'様式２の４（単位数）'!$P$25,'様式２の４（単位数）'!$F$26,'様式２の４（単位数）'!$G$26,'様式２の４（単位数）'!$H$26,'様式２の４（単位数）'!$J$26,'様式２の４（単位数）'!$K$26,'様式２の４（単位数）'!$L$26,'様式２の４（単位数）'!$M$26,'様式２の４（単位数）'!$N$26,'様式２の４（単位数）'!$O$26,'様式２の４（単位数）'!$P$26,'様式２の４（単位数）'!$F$27,'様式２の４（単位数）'!$G$27,'様式２の４（単位数）'!$H$27,'様式２の４（単位数）'!$J$27,'様式２の４（単位数）'!$K$27,'様式２の４（単位数）'!$L$27,'様式２の４（単位数）'!$M$27,'様式２の４（単位数）'!$N$27,'様式２の４（単位数）'!$O$27,'様式２の４（単位数）'!$P$27,'様式２の４（単位数）'!$F$28,'様式２の４（単位数）'!$G$28,'様式２の４（単位数）'!$H$28,'様式２の４（単位数）'!$J$28,'様式２の４（単位数）'!$K$28,'様式２の４（単位数）'!$L$28,'様式２の４（単位数）'!$M$28,'様式２の４（単位数）'!$N$28,'様式２の４（単位数）'!$O$28,'様式２の４（単位数）'!$P$28,'様式２の４（単位数）'!$F$29,'様式２の４（単位数）'!$G$29,'様式２の４（単位数）'!$H$29,'様式２の４（単位数）'!$J$29,'様式２の４（単位数）'!$K$29,'様式２の４（単位数）'!$L$29,'様式２の４（単位数）'!$M$29,'様式２の４（単位数）'!$N$29,'様式２の４（単位数）'!$O$29,'様式２の４（単位数）'!$P$29,'様式２の４（単位数）'!$F$30,'様式２の４（単位数）'!$G$30,'様式２の４（単位数）'!$H$30,'様式２の４（単位数）'!$J$30,'様式２の４（単位数）'!$K$30,'様式２の４（単位数）'!$L$30,'様式２の４（単位数）'!$M$30,'様式２の４（単位数）'!$N$30,'様式２の４（単位数）'!$O$30,'様式２の４（単位数）'!$P$30,'様式２の４（単位数）'!$F$31,'様式２の４（単位数）'!$G$31,'様式２の４（単位数）'!$H$31,'様式２の４（単位数）'!$J$31,'様式２の４（単位数）'!$K$31,'様式２の４（単位数）'!$L$31,'様式２の４（単位数）'!$M$31,'様式２の４（単位数）'!$N$31,'様式２の４（単位数）'!$O$31,'様式２の４（単位数）'!$P$31,'様式２の４（単位数）'!$F$32,'様式２の４（単位数）'!$G$32,'様式２の４（単位数）'!$H$32,'様式２の４（単位数）'!$J$32,'様式２の４（単位数）'!$K$32,'様式２の４（単位数）'!$L$32,'様式２の４（単位数）'!$M$32,'様式２の４（単位数）'!$N$32,'様式２の４（単位数）'!$O$32,'様式２の４（単位数）'!$P$32,'様式２の４（単位数）'!$F$33,'様式２の４（単位数）'!$G$33,'様式２の４（単位数）'!$H$33,'様式２の４（単位数）'!$J$33,'様式２の４（単位数）'!$K$33,'様式２の４（単位数）'!$L$33,'様式２の４（単位数）'!$M$33,'様式２の４（単位数）'!$N$33,'様式２の４（単位数）'!$O$33,'様式２の４（単位数）'!$P$33,'様式２の４（単位数）'!$F$34,'様式２の４（単位数）'!$G$34,'様式２の４（単位数）'!$H$34,'様式２の４（単位数）'!$J$34,'様式２の４（単位数）'!$K$34,'様式２の４（単位数）'!$L$34,'様式２の４（単位数）'!$M$34,'様式２の４（単位数）'!$N$34,'様式２の４（単位数）'!$O$34,'様式２の４（単位数）'!$P$34,'様式２の４（単位数）'!$F$35,'様式２の４（単位数）'!$G$35,'様式２の４（単位数）'!$H$35,'様式２の４（単位数）'!$J$35,'様式２の４（単位数）'!$K$35,'様式２の４（単位数）'!$L$35,'様式２の４（単位数）'!$M$35,'様式２の４（単位数）'!$N$35,'様式２の４（単位数）'!$O$35,'様式２の４（単位数）'!$P$35,'様式２の４（単位数）'!$F$36,'様式２の４（単位数）'!$G$36,'様式２の４（単位数）'!$H$36,'様式２の４（単位数）'!$J$36,'様式２の４（単位数）'!$K$36,'様式２の４（単位数）'!$L$36,'様式２の４（単位数）'!$M$36,'様式２の４（単位数）'!$N$36,'様式２の４（単位数）'!$O$36,'様式２の４（単位数）'!$P$36,'様式２の４（単位数）'!$F$37,'様式２の４（単位数）'!$G$37,'様式２の４（単位数）'!$H$37,'様式２の４（単位数）'!$J$37,'様式２の４（単位数）'!$K$37,'様式２の４（単位数）'!$L$37,'様式２の４（単位数）'!$M$37,'様式２の４（単位数）'!$N$37,'様式２の４（単位数）'!$O$37,'様式２の４（単位数）'!$P$37,'様式２の４（単位数）'!$F$38,'様式２の４（単位数）'!$G$38,'様式２の４（単位数）'!$H$38,'様式２の４（単位数）'!$J$38,'様式２の４（単位数）'!$K$38,'様式２の４（単位数）'!$L$38,'様式２の４（単位数）'!$M$38,'様式２の４（単位数）'!$N$38,'様式２の４（単位数）'!$O$38,'様式２の４（単位数）'!$P$38,'様式２の４（単位数）'!$F$39,'様式２の４（単位数）'!$G$39,'様式２の４（単位数）'!$H$39,'様式２の４（単位数）'!$J$39,'様式２の４（単位数）'!$K$39,'様式２の４（単位数）'!$L$39,'様式２の４（単位数）'!$M$39,'様式２の４（単位数）'!$N$39,'様式２の４（単位数）'!$O$39,'様式２の４（単位数）'!$P$39,'様式２の４（単位数）'!$F$40,'様式２の４（単位数）'!$G$40,'様式２の４（単位数）'!$H$40,'様式２の４（単位数）'!$J$40,'様式２の４（単位数）'!$K$41,'様式２の４（単位数）'!$K$40,'様式２の４（単位数）'!$L$40,'様式２の４（単位数）'!$M$40,'様式２の４（単位数）'!$N$40,'様式２の４（単位数）'!$O$40,'様式２の４（単位数）'!$P$40,'様式２の４（単位数）'!$F$41,'様式２の４（単位数）'!$G$41,'様式２の４（単位数）'!$H$41,'様式２の４（単位数）'!$J$41,'様式２の４（単位数）'!$L$41,'様式２の４（単位数）'!$M$41,'様式２の４（単位数）'!$N$41,'様式２の４（単位数）'!$O$41,'様式２の４（単位数）'!$P$41,'様式２の４（単位数）'!$F$42,'様式２の４（単位数）'!$G$42,'様式２の４（単位数）'!$H$42,'様式２の４（単位数）'!$J$42,'様式２の４（単位数）'!$K$42,'様式２の４（単位数）'!$L$42,'様式２の４（単位数）'!$M$42,'様式２の４（単位数）'!$N$42,'様式２の４（単位数）'!$O$42,'様式２の４（単位数）'!$P$42,'様式２の４（単位数）'!$F$43,'様式２の４（単位数）'!$G$43,'様式２の４（単位数）'!$H$43,'様式２の４（単位数）'!$J$43,'様式２の４（単位数）'!$K$43,'様式２の４（単位数）'!$L$43,'様式２の４（単位数）'!$M$43,'様式２の４（単位数）'!$N$43,'様式２の４（単位数）'!$O$43,'様式２の４（単位数）'!$P$43,'様式２の４（単位数）'!$F$44,'様式２の４（単位数）'!$G$44,'様式２の４（単位数）'!$H$44,'様式２の４（単位数）'!$J$44,'様式２の４（単位数）'!$K$44,'様式２の４（単位数）'!$L$44,'様式２の４（単位数）'!$M$44,'様式２の４（単位数）'!$N$44,'様式２の４（単位数）'!$O$44,'様式２の４（単位数）'!$P$44,'様式２の４（単位数）'!$F$45,'様式２の４（単位数）'!$G$45,'様式２の４（単位数）'!$H$45,'様式２の４（単位数）'!$J$45,'様式２の４（単位数）'!$K$45,'様式２の４（単位数）'!$L$45,'様式２の４（単位数）'!$M$45,'様式２の４（単位数）'!$N$45,'様式２の４（単位数）'!$O$45,'様式２の４（単位数）'!$P$45</definedName>
    <definedName name="styleId" localSheetId="35">"H1243"</definedName>
    <definedName name="databind" localSheetId="35">'様式２の４（費用額）'!$F$11,'様式２の４（費用額）'!$G$11,'様式２の４（費用額）'!$H$11,'様式２の４（費用額）'!$J$11,'様式２の４（費用額）'!$K$11,'様式２の４（費用額）'!$L$11,'様式２の４（費用額）'!$M$11,'様式２の４（費用額）'!$N$11,'様式２の４（費用額）'!$O$11,'様式２の４（費用額）'!$P$11,'様式２の４（費用額）'!$F$12,'様式２の４（費用額）'!$G$12,'様式２の４（費用額）'!$H$12,'様式２の４（費用額）'!$J$12,'様式２の４（費用額）'!$K$12,'様式２の４（費用額）'!$L$12,'様式２の４（費用額）'!$M$12,'様式２の４（費用額）'!$N$12,'様式２の４（費用額）'!$O$12,'様式２の４（費用額）'!$P$12,'様式２の４（費用額）'!$F$13,'様式２の４（費用額）'!$G$13,'様式２の４（費用額）'!$H$13,'様式２の４（費用額）'!$J$13,'様式２の４（費用額）'!$K$13,'様式２の４（費用額）'!$L$13,'様式２の４（費用額）'!$M$13,'様式２の４（費用額）'!$N$13,'様式２の４（費用額）'!$O$13,'様式２の４（費用額）'!$P$13,'様式２の４（費用額）'!$F$14,'様式２の４（費用額）'!$G$14,'様式２の４（費用額）'!$H$14,'様式２の４（費用額）'!$J$14,'様式２の４（費用額）'!$K$14,'様式２の４（費用額）'!$L$14,'様式２の４（費用額）'!$M$14,'様式２の４（費用額）'!$N$14,'様式２の４（費用額）'!$O$14,'様式２の４（費用額）'!$P$14,'様式２の４（費用額）'!$F$15,'様式２の４（費用額）'!$G$15,'様式２の４（費用額）'!$H$15,'様式２の４（費用額）'!$J$15,'様式２の４（費用額）'!$K$15,'様式２の４（費用額）'!$L$15,'様式２の４（費用額）'!$M$15,'様式２の４（費用額）'!$N$15,'様式２の４（費用額）'!$O$15,'様式２の４（費用額）'!$P$15,'様式２の４（費用額）'!$F$16,'様式２の４（費用額）'!$G$16,'様式２の４（費用額）'!$H$16,'様式２の４（費用額）'!$J$16,'様式２の４（費用額）'!$K$16,'様式２の４（費用額）'!$L$16,'様式２の４（費用額）'!$M$16,'様式２の４（費用額）'!$N$16,'様式２の４（費用額）'!$O$16,'様式２の４（費用額）'!$P$16,'様式２の４（費用額）'!$F$17,'様式２の４（費用額）'!$G$17,'様式２の４（費用額）'!$H$17,'様式２の４（費用額）'!$J$17,'様式２の４（費用額）'!$K$17,'様式２の４（費用額）'!$L$17,'様式２の４（費用額）'!$M$17,'様式２の４（費用額）'!$N$17,'様式２の４（費用額）'!$O$17,'様式２の４（費用額）'!$P$17,'様式２の４（費用額）'!$F$18,'様式２の４（費用額）'!$G$18,'様式２の４（費用額）'!$H$18,'様式２の４（費用額）'!$J$18,'様式２の４（費用額）'!$K$18,'様式２の４（費用額）'!$L$18,'様式２の４（費用額）'!$M$18,'様式２の４（費用額）'!$N$18,'様式２の４（費用額）'!$O$18,'様式２の４（費用額）'!$P$18,'様式２の４（費用額）'!$F$19,'様式２の４（費用額）'!$G$19,'様式２の４（費用額）'!$H$19,'様式２の４（費用額）'!$J$19,'様式２の４（費用額）'!$K$19,'様式２の４（費用額）'!$L$19,'様式２の４（費用額）'!$M$19,'様式２の４（費用額）'!$N$19,'様式２の４（費用額）'!$O$19,'様式２の４（費用額）'!$P$19,'様式２の４（費用額）'!$F$20,'様式２の４（費用額）'!$G$20,'様式２の４（費用額）'!$H$20,'様式２の４（費用額）'!$J$20,'様式２の４（費用額）'!$K$20,'様式２の４（費用額）'!$L$20,'様式２の４（費用額）'!$M$20,'様式２の４（費用額）'!$N$20,'様式２の４（費用額）'!$O$20,'様式２の４（費用額）'!$P$20,'様式２の４（費用額）'!$F$21,'様式２の４（費用額）'!$G$21,'様式２の４（費用額）'!$H$21,'様式２の４（費用額）'!$J$21,'様式２の４（費用額）'!$K$21,'様式２の４（費用額）'!$L$21,'様式２の４（費用額）'!$M$21,'様式２の４（費用額）'!$N$21,'様式２の４（費用額）'!$O$21,'様式２の４（費用額）'!$P$21,'様式２の４（費用額）'!$F$22,'様式２の４（費用額）'!$G$22,'様式２の４（費用額）'!$H$22,'様式２の４（費用額）'!$J$22,'様式２の４（費用額）'!$K$22,'様式２の４（費用額）'!$L$22,'様式２の４（費用額）'!$M$22,'様式２の４（費用額）'!$N$22,'様式２の４（費用額）'!$O$22,'様式２の４（費用額）'!$P$22,'様式２の４（費用額）'!$F$23,'様式２の４（費用額）'!$G$23,'様式２の４（費用額）'!$H$23,'様式２の４（費用額）'!$J$23,'様式２の４（費用額）'!$K$23,'様式２の４（費用額）'!$L$23,'様式２の４（費用額）'!$M$23,'様式２の４（費用額）'!$N$23,'様式２の４（費用額）'!$O$23,'様式２の４（費用額）'!$P$23,'様式２の４（費用額）'!$F$24,'様式２の４（費用額）'!$G$24,'様式２の４（費用額）'!$H$24,'様式２の４（費用額）'!$J$24,'様式２の４（費用額）'!$K$24,'様式２の４（費用額）'!$L$24,'様式２の４（費用額）'!$M$24,'様式２の４（費用額）'!$N$24,'様式２の４（費用額）'!$O$24,'様式２の４（費用額）'!$P$24,'様式２の４（費用額）'!$F$25,'様式２の４（費用額）'!$G$25,'様式２の４（費用額）'!$H$25,'様式２の４（費用額）'!$J$25,'様式２の４（費用額）'!$K$25,'様式２の４（費用額）'!$L$25,'様式２の４（費用額）'!$M$25,'様式２の４（費用額）'!$N$25,'様式２の４（費用額）'!$O$25,'様式２の４（費用額）'!$P$25,'様式２の４（費用額）'!$F$26,'様式２の４（費用額）'!$G$26,'様式２の４（費用額）'!$H$26,'様式２の４（費用額）'!$J$26,'様式２の４（費用額）'!$K$26,'様式２の４（費用額）'!$L$26,'様式２の４（費用額）'!$M$26,'様式２の４（費用額）'!$N$26,'様式２の４（費用額）'!$O$26,'様式２の４（費用額）'!$P$26,'様式２の４（費用額）'!$F$27,'様式２の４（費用額）'!$G$27,'様式２の４（費用額）'!$H$27,'様式２の４（費用額）'!$J$27,'様式２の４（費用額）'!$K$27,'様式２の４（費用額）'!$L$27,'様式２の４（費用額）'!$M$27,'様式２の４（費用額）'!$N$27,'様式２の４（費用額）'!$O$27,'様式２の４（費用額）'!$P$27,'様式２の４（費用額）'!$F$28,'様式２の４（費用額）'!$G$28,'様式２の４（費用額）'!$H$28,'様式２の４（費用額）'!$J$28,'様式２の４（費用額）'!$K$28,'様式２の４（費用額）'!$L$28,'様式２の４（費用額）'!$M$28,'様式２の４（費用額）'!$N$28,'様式２の４（費用額）'!$O$28,'様式２の４（費用額）'!$P$28,'様式２の４（費用額）'!$F$29,'様式２の４（費用額）'!$G$29,'様式２の４（費用額）'!$H$29,'様式２の４（費用額）'!$J$29,'様式２の４（費用額）'!$K$29,'様式２の４（費用額）'!$L$29,'様式２の４（費用額）'!$M$29,'様式２の４（費用額）'!$N$29,'様式２の４（費用額）'!$O$29,'様式２の４（費用額）'!$P$29,'様式２の４（費用額）'!$F$30,'様式２の４（費用額）'!$G$30,'様式２の４（費用額）'!$H$30,'様式２の４（費用額）'!$J$30,'様式２の４（費用額）'!$K$30,'様式２の４（費用額）'!$L$30,'様式２の４（費用額）'!$M$30,'様式２の４（費用額）'!$N$30,'様式２の４（費用額）'!$O$30,'様式２の４（費用額）'!$P$30,'様式２の４（費用額）'!$F$31,'様式２の４（費用額）'!$G$31,'様式２の４（費用額）'!$H$31,'様式２の４（費用額）'!$J$31,'様式２の４（費用額）'!$K$31,'様式２の４（費用額）'!$L$31,'様式２の４（費用額）'!$M$31,'様式２の４（費用額）'!$N$31,'様式２の４（費用額）'!$O$31,'様式２の４（費用額）'!$P$31,'様式２の４（費用額）'!$F$32,'様式２の４（費用額）'!$G$32,'様式２の４（費用額）'!$H$32,'様式２の４（費用額）'!$J$32,'様式２の４（費用額）'!$K$32,'様式２の４（費用額）'!$L$32,'様式２の４（費用額）'!$M$32,'様式２の４（費用額）'!$N$32,'様式２の４（費用額）'!$O$32,'様式２の４（費用額）'!$P$32,'様式２の４（費用額）'!$F$33,'様式２の４（費用額）'!$G$33,'様式２の４（費用額）'!$H$33,'様式２の４（費用額）'!$J$33,'様式２の４（費用額）'!$K$33,'様式２の４（費用額）'!$L$33,'様式２の４（費用額）'!$M$33,'様式２の４（費用額）'!$N$33,'様式２の４（費用額）'!$O$33,'様式２の４（費用額）'!$P$33,'様式２の４（費用額）'!$F$34,'様式２の４（費用額）'!$G$34,'様式２の４（費用額）'!$H$34,'様式２の４（費用額）'!$J$34,'様式２の４（費用額）'!$K$34,'様式２の４（費用額）'!$L$34,'様式２の４（費用額）'!$M$34,'様式２の４（費用額）'!$N$34,'様式２の４（費用額）'!$O$34,'様式２の４（費用額）'!$P$34,'様式２の４（費用額）'!$F$35,'様式２の４（費用額）'!$G$35,'様式２の４（費用額）'!$H$35,'様式２の４（費用額）'!$J$35,'様式２の４（費用額）'!$K$35,'様式２の４（費用額）'!$L$35,'様式２の４（費用額）'!$M$35,'様式２の４（費用額）'!$N$35,'様式２の４（費用額）'!$O$35,'様式２の４（費用額）'!$P$35,'様式２の４（費用額）'!$F$36,'様式２の４（費用額）'!$G$36,'様式２の４（費用額）'!$H$36,'様式２の４（費用額）'!$J$36,'様式２の４（費用額）'!$K$36,'様式２の４（費用額）'!$L$36,'様式２の４（費用額）'!$M$36,'様式２の４（費用額）'!$N$36,'様式２の４（費用額）'!$O$36,'様式２の４（費用額）'!$P$36,'様式２の４（費用額）'!$F$37,'様式２の４（費用額）'!$G$37,'様式２の４（費用額）'!$H$37,'様式２の４（費用額）'!$J$37,'様式２の４（費用額）'!$K$37,'様式２の４（費用額）'!$L$37,'様式２の４（費用額）'!$M$37,'様式２の４（費用額）'!$N$37,'様式２の４（費用額）'!$O$37,'様式２の４（費用額）'!$P$37,'様式２の４（費用額）'!$F$38,'様式２の４（費用額）'!$G$38,'様式２の４（費用額）'!$H$38,'様式２の４（費用額）'!$J$38,'様式２の４（費用額）'!$K$38,'様式２の４（費用額）'!$L$38,'様式２の４（費用額）'!$M$38,'様式２の４（費用額）'!$N$38,'様式２の４（費用額）'!$O$38,'様式２の４（費用額）'!$P$38,'様式２の４（費用額）'!$F$39,'様式２の４（費用額）'!$G$39,'様式２の４（費用額）'!$H$39,'様式２の４（費用額）'!$J$39,'様式２の４（費用額）'!$K$39,'様式２の４（費用額）'!$L$39,'様式２の４（費用額）'!$M$39,'様式２の４（費用額）'!$N$39,'様式２の４（費用額）'!$O$39,'様式２の４（費用額）'!$P$39,'様式２の４（費用額）'!$F$40,'様式２の４（費用額）'!$G$40,'様式２の４（費用額）'!$H$40,'様式２の４（費用額）'!$J$40,'様式２の４（費用額）'!$K$40,'様式２の４（費用額）'!$L$40,'様式２の４（費用額）'!$M$40,'様式２の４（費用額）'!$N$40,'様式２の４（費用額）'!$O$40,'様式２の４（費用額）'!$P$40,'様式２の４（費用額）'!$F$41,'様式２の４（費用額）'!$G$41,'様式２の４（費用額）'!$H$41,'様式２の４（費用額）'!$J$41,'様式２の４（費用額）'!$K$41,'様式２の４（費用額）'!$L$41,'様式２の４（費用額）'!$M$41,'様式２の４（費用額）'!$N$41,'様式２の４（費用額）'!$O$41,'様式２の４（費用額）'!$P$41,'様式２の４（費用額）'!$F$42,'様式２の４（費用額）'!$G$42,'様式２の４（費用額）'!$H$42,'様式２の４（費用額）'!$J$42,'様式２の４（費用額）'!$K$42,'様式２の４（費用額）'!$L$42,'様式２の４（費用額）'!$M$42,'様式２の４（費用額）'!$N$42,'様式２の４（費用額）'!$O$42,'様式２の４（費用額）'!$P$42,'様式２の４（費用額）'!$F$43,'様式２の４（費用額）'!$G$43,'様式２の４（費用額）'!$H$43,'様式２の４（費用額）'!$J$43,'様式２の４（費用額）'!$K$43,'様式２の４（費用額）'!$L$43,'様式２の４（費用額）'!$M$43,'様式２の４（費用額）'!$N$43,'様式２の４（費用額）'!$O$43,'様式２の４（費用額）'!$P$43,'様式２の４（費用額）'!$F$44,'様式２の４（費用額）'!$G$44,'様式２の４（費用額）'!$H$44,'様式２の４（費用額）'!$J$44,'様式２の４（費用額）'!$K$44,'様式２の４（費用額）'!$L$44,'様式２の４（費用額）'!$M$44,'様式２の４（費用額）'!$N$44,'様式２の４（費用額）'!$O$44,'様式２の４（費用額）'!$P$44,'様式２の４（費用額）'!$F$45,'様式２の４（費用額）'!$G$45,'様式２の４（費用額）'!$H$45,'様式２の４（費用額）'!$J$45,'様式２の４（費用額）'!$K$45,'様式２の４（費用額）'!$L$45,'様式２の４（費用額）'!$M$45,'様式２の４（費用額）'!$N$45,'様式２の４（費用額）'!$O$45,'様式２の４（費用額）'!$P$45,'様式２の４（費用額）'!$F$46,'様式２の４（費用額）'!$G$46,'様式２の４（費用額）'!$H$46,'様式２の４（費用額）'!$J$46,'様式２の４（費用額）'!$K$46,'様式２の４（費用額）'!$L$46,'様式２の４（費用額）'!$M$46,'様式２の４（費用額）'!$N$46,'様式２の４（費用額）'!$O$46,'様式２の４（費用額）'!$P$46,'様式２の４（費用額）'!$F$47,'様式２の４（費用額）'!$G$47,'様式２の４（費用額）'!$H$47,'様式２の４（費用額）'!$J$47,'様式２の４（費用額）'!$K$47,'様式２の４（費用額）'!$L$47,'様式２の４（費用額）'!$M$47,'様式２の４（費用額）'!$N$47,'様式２の４（費用額）'!$O$47,'様式２の４（費用額）'!$P$47</definedName>
    <definedName name="styleId" localSheetId="36">"H1244"</definedName>
    <definedName name="databind" localSheetId="36">'様式２の４（給付費）'!$F$11,'様式２の４（給付費）'!$G$11,'様式２の４（給付費）'!$H$11,'様式２の４（給付費）'!$J$11,'様式２の４（給付費）'!$K$11,'様式２の４（給付費）'!$L$11,'様式２の４（給付費）'!$M$11,'様式２の４（給付費）'!$N$11,'様式２の４（給付費）'!$O$11,'様式２の４（給付費）'!$P$11,'様式２の４（給付費）'!$F$12,'様式２の４（給付費）'!$G$12,'様式２の４（給付費）'!$H$12,'様式２の４（給付費）'!$J$12,'様式２の４（給付費）'!$K$12,'様式２の４（給付費）'!$L$12,'様式２の４（給付費）'!$M$12,'様式２の４（給付費）'!$N$12,'様式２の４（給付費）'!$O$12,'様式２の４（給付費）'!$P$12,'様式２の４（給付費）'!$F$13,'様式２の４（給付費）'!$G$13,'様式２の４（給付費）'!$H$13,'様式２の４（給付費）'!$J$13,'様式２の４（給付費）'!$K$13,'様式２の４（給付費）'!$L$13,'様式２の４（給付費）'!$M$13,'様式２の４（給付費）'!$N$13,'様式２の４（給付費）'!$O$13,'様式２の４（給付費）'!$P$13,'様式２の４（給付費）'!$F$14,'様式２の４（給付費）'!$G$14,'様式２の４（給付費）'!$H$14,'様式２の４（給付費）'!$J$14,'様式２の４（給付費）'!$K$14,'様式２の４（給付費）'!$L$14,'様式２の４（給付費）'!$M$14,'様式２の４（給付費）'!$N$14,'様式２の４（給付費）'!$O$14,'様式２の４（給付費）'!$P$14,'様式２の４（給付費）'!$F$15,'様式２の４（給付費）'!$G$15,'様式２の４（給付費）'!$H$15,'様式２の４（給付費）'!$J$15,'様式２の４（給付費）'!$K$15,'様式２の４（給付費）'!$L$15,'様式２の４（給付費）'!$M$15,'様式２の４（給付費）'!$N$15,'様式２の４（給付費）'!$O$15,'様式２の４（給付費）'!$P$15,'様式２の４（給付費）'!$F$16,'様式２の４（給付費）'!$G$16,'様式２の４（給付費）'!$H$16,'様式２の４（給付費）'!$J$16,'様式２の４（給付費）'!$K$16,'様式２の４（給付費）'!$L$16,'様式２の４（給付費）'!$M$16,'様式２の４（給付費）'!$N$16,'様式２の４（給付費）'!$O$16,'様式２の４（給付費）'!$P$16,'様式２の４（給付費）'!$F$17,'様式２の４（給付費）'!$G$17,'様式２の４（給付費）'!$H$17,'様式２の４（給付費）'!$J$17,'様式２の４（給付費）'!$K$17,'様式２の４（給付費）'!$L$17,'様式２の４（給付費）'!$M$17,'様式２の４（給付費）'!$N$17,'様式２の４（給付費）'!$O$17,'様式２の４（給付費）'!$P$17,'様式２の４（給付費）'!$F$18,'様式２の４（給付費）'!$G$18,'様式２の４（給付費）'!$H$18,'様式２の４（給付費）'!$J$18,'様式２の４（給付費）'!$K$18,'様式２の４（給付費）'!$L$18,'様式２の４（給付費）'!$M$18,'様式２の４（給付費）'!$N$18,'様式２の４（給付費）'!$O$18,'様式２の４（給付費）'!$P$18,'様式２の４（給付費）'!$F$19,'様式２の４（給付費）'!$G$19,'様式２の４（給付費）'!$H$19,'様式２の４（給付費）'!$J$19,'様式２の４（給付費）'!$K$19,'様式２の４（給付費）'!$L$19,'様式２の４（給付費）'!$M$19,'様式２の４（給付費）'!$N$19,'様式２の４（給付費）'!$O$19,'様式２の４（給付費）'!$P$19,'様式２の４（給付費）'!$F$20,'様式２の４（給付費）'!$G$20,'様式２の４（給付費）'!$H$20,'様式２の４（給付費）'!$J$20,'様式２の４（給付費）'!$K$20,'様式２の４（給付費）'!$L$20,'様式２の４（給付費）'!$M$20,'様式２の４（給付費）'!$N$20,'様式２の４（給付費）'!$O$20,'様式２の４（給付費）'!$P$20,'様式２の４（給付費）'!$F$21,'様式２の４（給付費）'!$G$21,'様式２の４（給付費）'!$H$21,'様式２の４（給付費）'!$J$21,'様式２の４（給付費）'!$K$21,'様式２の４（給付費）'!$L$21,'様式２の４（給付費）'!$M$21,'様式２の４（給付費）'!$N$21,'様式２の４（給付費）'!$O$21,'様式２の４（給付費）'!$P$21,'様式２の４（給付費）'!$F$22,'様式２の４（給付費）'!$G$22,'様式２の４（給付費）'!$H$22,'様式２の４（給付費）'!$J$22,'様式２の４（給付費）'!$K$22,'様式２の４（給付費）'!$L$22,'様式２の４（給付費）'!$M$22,'様式２の４（給付費）'!$N$22,'様式２の４（給付費）'!$O$22,'様式２の４（給付費）'!$P$22,'様式２の４（給付費）'!$F$23,'様式２の４（給付費）'!$G$23,'様式２の４（給付費）'!$H$23,'様式２の４（給付費）'!$J$23,'様式２の４（給付費）'!$K$23,'様式２の４（給付費）'!$L$23,'様式２の４（給付費）'!$M$23,'様式２の４（給付費）'!$N$23,'様式２の４（給付費）'!$O$23,'様式２の４（給付費）'!$P$23,'様式２の４（給付費）'!$F$24,'様式２の４（給付費）'!$G$24,'様式２の４（給付費）'!$H$24,'様式２の４（給付費）'!$J$24,'様式２の４（給付費）'!$K$24,'様式２の４（給付費）'!$L$24,'様式２の４（給付費）'!$M$24,'様式２の４（給付費）'!$N$24,'様式２の４（給付費）'!$O$24,'様式２の４（給付費）'!$P$24,'様式２の４（給付費）'!$F$25,'様式２の４（給付費）'!$G$25,'様式２の４（給付費）'!$H$25,'様式２の４（給付費）'!$J$25,'様式２の４（給付費）'!$K$25,'様式２の４（給付費）'!$L$25,'様式２の４（給付費）'!$M$25,'様式２の４（給付費）'!$N$25,'様式２の４（給付費）'!$O$25,'様式２の４（給付費）'!$P$25,'様式２の４（給付費）'!$F$26,'様式２の４（給付費）'!$G$26,'様式２の４（給付費）'!$H$26,'様式２の４（給付費）'!$J$26,'様式２の４（給付費）'!$K$26,'様式２の４（給付費）'!$L$26,'様式２の４（給付費）'!$M$26,'様式２の４（給付費）'!$N$26,'様式２の４（給付費）'!$O$26,'様式２の４（給付費）'!$P$26,'様式２の４（給付費）'!$F$27,'様式２の４（給付費）'!$G$27,'様式２の４（給付費）'!$H$27,'様式２の４（給付費）'!$J$27,'様式２の４（給付費）'!$K$27,'様式２の４（給付費）'!$L$27,'様式２の４（給付費）'!$M$27,'様式２の４（給付費）'!$N$27,'様式２の４（給付費）'!$O$27,'様式２の４（給付費）'!$P$27,'様式２の４（給付費）'!$F$28,'様式２の４（給付費）'!$G$28,'様式２の４（給付費）'!$H$28,'様式２の４（給付費）'!$J$28,'様式２の４（給付費）'!$K$28,'様式２の４（給付費）'!$L$28,'様式２の４（給付費）'!$M$28,'様式２の４（給付費）'!$N$28,'様式２の４（給付費）'!$O$28,'様式２の４（給付費）'!$P$28,'様式２の４（給付費）'!$F$29,'様式２の４（給付費）'!$G$29,'様式２の４（給付費）'!$H$29,'様式２の４（給付費）'!$J$29,'様式２の４（給付費）'!$K$29,'様式２の４（給付費）'!$L$29,'様式２の４（給付費）'!$M$29,'様式２の４（給付費）'!$N$29,'様式２の４（給付費）'!$O$29,'様式２の４（給付費）'!$P$29,'様式２の４（給付費）'!$F$30,'様式２の４（給付費）'!$G$30,'様式２の４（給付費）'!$H$30,'様式２の４（給付費）'!$J$30,'様式２の４（給付費）'!$K$30,'様式２の４（給付費）'!$L$30,'様式２の４（給付費）'!$M$30,'様式２の４（給付費）'!$N$30,'様式２の４（給付費）'!$O$30,'様式２の４（給付費）'!$P$30,'様式２の４（給付費）'!$F$31,'様式２の４（給付費）'!$G$31,'様式２の４（給付費）'!$H$31,'様式２の４（給付費）'!$J$31,'様式２の４（給付費）'!$K$31,'様式２の４（給付費）'!$L$31,'様式２の４（給付費）'!$M$31,'様式２の４（給付費）'!$N$31,'様式２の４（給付費）'!$O$31,'様式２の４（給付費）'!$P$31,'様式２の４（給付費）'!$F$32,'様式２の４（給付費）'!$G$32,'様式２の４（給付費）'!$H$32,'様式２の４（給付費）'!$J$32,'様式２の４（給付費）'!$K$32,'様式２の４（給付費）'!$L$32,'様式２の４（給付費）'!$M$32,'様式２の４（給付費）'!$N$32,'様式２の４（給付費）'!$O$32,'様式２の４（給付費）'!$P$32,'様式２の４（給付費）'!$F$33,'様式２の４（給付費）'!$G$33,'様式２の４（給付費）'!$H$33,'様式２の４（給付費）'!$J$33,'様式２の４（給付費）'!$K$33,'様式２の４（給付費）'!$L$33,'様式２の４（給付費）'!$M$33,'様式２の４（給付費）'!$N$33,'様式２の４（給付費）'!$O$33,'様式２の４（給付費）'!$P$33,'様式２の４（給付費）'!$F$34,'様式２の４（給付費）'!$G$34,'様式２の４（給付費）'!$H$34,'様式２の４（給付費）'!$J$34,'様式２の４（給付費）'!$K$34,'様式２の４（給付費）'!$L$34,'様式２の４（給付費）'!$M$34,'様式２の４（給付費）'!$N$34,'様式２の４（給付費）'!$O$34,'様式２の４（給付費）'!$P$34,'様式２の４（給付費）'!$F$35,'様式２の４（給付費）'!$G$35,'様式２の４（給付費）'!$H$35,'様式２の４（給付費）'!$J$35,'様式２の４（給付費）'!$K$35,'様式２の４（給付費）'!$L$35,'様式２の４（給付費）'!$M$35,'様式２の４（給付費）'!$N$35,'様式２の４（給付費）'!$O$35,'様式２の４（給付費）'!$P$35,'様式２の４（給付費）'!$F$36,'様式２の４（給付費）'!$G$36,'様式２の４（給付費）'!$H$36,'様式２の４（給付費）'!$J$36,'様式２の４（給付費）'!$K$36,'様式２の４（給付費）'!$L$36,'様式２の４（給付費）'!$M$36,'様式２の４（給付費）'!$N$36,'様式２の４（給付費）'!$O$36,'様式２の４（給付費）'!$P$36,'様式２の４（給付費）'!$F$37,'様式２の４（給付費）'!$G$37,'様式２の４（給付費）'!$H$37,'様式２の４（給付費）'!$J$37,'様式２の４（給付費）'!$K$37,'様式２の４（給付費）'!$L$37,'様式２の４（給付費）'!$M$37,'様式２の４（給付費）'!$N$37,'様式２の４（給付費）'!$O$37,'様式２の４（給付費）'!$P$37,'様式２の４（給付費）'!$F$38,'様式２の４（給付費）'!$G$38,'様式２の４（給付費）'!$H$38,'様式２の４（給付費）'!$J$38,'様式２の４（給付費）'!$K$38,'様式２の４（給付費）'!$L$38,'様式２の４（給付費）'!$M$38,'様式２の４（給付費）'!$N$38,'様式２の４（給付費）'!$O$38,'様式２の４（給付費）'!$P$38,'様式２の４（給付費）'!$F$39,'様式２の４（給付費）'!$G$39,'様式２の４（給付費）'!$H$39,'様式２の４（給付費）'!$J$39,'様式２の４（給付費）'!$K$39,'様式２の４（給付費）'!$L$39,'様式２の４（給付費）'!$M$39,'様式２の４（給付費）'!$N$39,'様式２の４（給付費）'!$O$39,'様式２の４（給付費）'!$P$39,'様式２の４（給付費）'!$F$40,'様式２の４（給付費）'!$G$40,'様式２の４（給付費）'!$H$40,'様式２の４（給付費）'!$J$40,'様式２の４（給付費）'!$K$40,'様式２の４（給付費）'!$L$40,'様式２の４（給付費）'!$M$40,'様式２の４（給付費）'!$N$40,'様式２の４（給付費）'!$O$40,'様式２の４（給付費）'!$P$40,'様式２の４（給付費）'!$F$41,'様式２の４（給付費）'!$G$41,'様式２の４（給付費）'!$H$41,'様式２の４（給付費）'!$J$41,'様式２の４（給付費）'!$K$41,'様式２の４（給付費）'!$L$41,'様式２の４（給付費）'!$M$41,'様式２の４（給付費）'!$N$41,'様式２の４（給付費）'!$O$41,'様式２の４（給付費）'!$P$41,'様式２の４（給付費）'!$F$42,'様式２の４（給付費）'!$G$42,'様式２の４（給付費）'!$H$42,'様式２の４（給付費）'!$J$42,'様式２の４（給付費）'!$K$42,'様式２の４（給付費）'!$L$42,'様式２の４（給付費）'!$M$42,'様式２の４（給付費）'!$N$42,'様式２の４（給付費）'!$O$42,'様式２の４（給付費）'!$P$42,'様式２の４（給付費）'!$F$43,'様式２の４（給付費）'!$G$43,'様式２の４（給付費）'!$H$43,'様式２の４（給付費）'!$J$43,'様式２の４（給付費）'!$K$43,'様式２の４（給付費）'!$L$43,'様式２の４（給付費）'!$M$43,'様式２の４（給付費）'!$N$43,'様式２の４（給付費）'!$O$43,'様式２の４（給付費）'!$P$43,'様式２の４（給付費）'!$F$44,'様式２の４（給付費）'!$G$44,'様式２の４（給付費）'!$H$44,'様式２の４（給付費）'!$J$44,'様式２の４（給付費）'!$K$44,'様式２の４（給付費）'!$L$44,'様式２の４（給付費）'!$M$44,'様式２の４（給付費）'!$N$44,'様式２の４（給付費）'!$O$44,'様式２の４（給付費）'!$P$44,'様式２の４（給付費）'!$F$45,'様式２の４（給付費）'!$G$45,'様式２の４（給付費）'!$H$45,'様式２の４（給付費）'!$J$45,'様式２の４（給付費）'!$K$45,'様式２の４（給付費）'!$L$45,'様式２の４（給付費）'!$M$45,'様式２の４（給付費）'!$N$45,'様式２の４（給付費）'!$O$45,'様式２の４（給付費）'!$P$45,'様式２の４（給付費）'!$F$46,'様式２の４（給付費）'!$G$46,'様式２の４（給付費）'!$H$46,'様式２の４（給付費）'!$J$46,'様式２の４（給付費）'!$K$46,'様式２の４（給付費）'!$L$46,'様式２の４（給付費）'!$M$46,'様式２の４（給付費）'!$N$46,'様式２の４（給付費）'!$O$46,'様式２の４（給付費）'!$P$46,'様式２の４（給付費）'!$F$47,'様式２の４（給付費）'!$G$47,'様式２の４（給付費）'!$H$47,'様式２の４（給付費）'!$J$47,'様式２の４（給付費）'!$K$47,'様式２の４（給付費）'!$L$47,'様式２の４（給付費）'!$M$47,'様式２の４（給付費）'!$N$47,'様式２の４（給付費）'!$O$47,'様式２の４（給付費）'!$P$47</definedName>
    <definedName name="styleId" localSheetId="37">"H1251"</definedName>
    <definedName name="databind" localSheetId="37">様式２の５!$F$11,様式２の５!$G$11,様式２の５!$H$11,様式２の５!$J$11,様式２の５!$K$11,様式２の５!$L$11,様式２の５!$M$11,様式２の５!$N$11,様式２の５!$O$11,様式２の５!$P$11,様式２の５!$F$12,様式２の５!$G$12,様式２の５!$H$12,様式２の５!$J$12,様式２の５!$K$12,様式２の５!$L$12,様式２の５!$M$12,様式２の５!$N$12,様式２の５!$O$12,様式２の５!$P$12,様式２の５!$F$13,様式２の５!$G$13,様式２の５!$H$13,様式２の５!$J$13,様式２の５!$K$13,様式２の５!$L$13,様式２の５!$M$13,様式２の５!$N$13,様式２の５!$O$13,様式２の５!$P$13,様式２の５!$F$14,様式２の５!$G$14,様式２の５!$H$14,様式２の５!$J$14,様式２の５!$K$14,様式２の５!$L$14,様式２の５!$M$14,様式２の５!$N$14,様式２の５!$O$14,様式２の５!$P$14,様式２の５!$F$15,様式２の５!$G$15,様式２の５!$H$15,様式２の５!$J$15,様式２の５!$K$15,様式２の５!$L$15,様式２の５!$M$15,様式２の５!$N$15,様式２の５!$O$15,様式２の５!$P$15,様式２の５!$F$16,様式２の５!$G$16,様式２の５!$H$16,様式２の５!$J$16,様式２の５!$K$16,様式２の５!$L$16,様式２の５!$M$16,様式２の５!$N$16,様式２の５!$O$16,様式２の５!$P$16,様式２の５!$F$17,様式２の５!$G$17,様式２の５!$H$17,様式２の５!$J$17,様式２の５!$K$17,様式２の５!$L$17,様式２の５!$M$17,様式２の５!$N$17,様式２の５!$O$17,様式２の５!$F$18,様式２の５!$P$17,様式２の５!$G$18,様式２の５!$H$18,様式２の５!$J$18,様式２の５!$K$18,様式２の５!$L$18,様式２の５!$M$18,様式２の５!$N$18,様式２の５!$O$18,様式２の５!$P$18,様式２の５!$F$19,様式２の５!$G$19,様式２の５!$H$19,様式２の５!$J$19,様式２の５!$K$19,様式２の５!$L$19,様式２の５!$M$19,様式２の５!$N$19,様式２の５!$O$19,様式２の５!$P$19,様式２の５!$F$20,様式２の５!$G$20,様式２の５!$H$20,様式２の５!$J$20,様式２の５!$K$20,様式２の５!$L$20,様式２の５!$M$20,様式２の５!$N$20,様式２の５!$O$20,様式２の５!$P$20,様式２の５!$F$21,様式２の５!$G$21,様式２の５!$H$21,様式２の５!$J$21,様式２の５!$K$21,様式２の５!$L$21,様式２の５!$M$21,様式２の５!$N$21,様式２の５!$O$21,様式２の５!$P$21,様式２の５!$F$22,様式２の５!$G$22,様式２の５!$H$22,様式２の５!$J$22,様式２の５!$K$22,様式２の５!$L$22,様式２の５!$M$22,様式２の５!$N$22,様式２の５!$O$22,様式２の５!$P$22,様式２の５!$F$23,様式２の５!$G$23,様式２の５!$H$23,様式２の５!$J$23,様式２の５!$K$23,様式２の５!$L$23,様式２の５!$M$23,様式２の５!$N$23,様式２の５!$O$23,様式２の５!$P$23,様式２の５!$F$24,様式２の５!$G$24,様式２の５!$H$24,様式２の５!$J$24,様式２の５!$K$24,様式２の５!$L$24,様式２の５!$M$24,様式２の５!$N$24,様式２の５!$O$24,様式２の５!$P$24,様式２の５!$F$25,様式２の５!$G$25,様式２の５!$H$25,様式２の５!$J$25,様式２の５!$K$25,様式２の５!$L$25,様式２の５!$M$25,様式２の５!$N$25,様式２の５!$O$25,様式２の５!$P$25,様式２の５!$F$26,様式２の５!$G$26,様式２の５!$H$26,様式２の５!$J$26,様式２の５!$K$26,様式２の５!$L$26,様式２の５!$M$26,様式２の５!$N$26,様式２の５!$O$26,様式２の５!$P$26,様式２の５!$F$27,様式２の５!$G$27,様式２の５!$H$27,様式２の５!$J$27,様式２の５!$K$27,様式２の５!$L$27,様式２の５!$M$27,様式２の５!$N$27,様式２の５!$O$27,様式２の５!$P$27,様式２の５!$F$28,様式２の５!$G$28,様式２の５!$H$28,様式２の５!$J$28,様式２の５!$K$28,様式２の５!$L$28,様式２の５!$M$28,様式２の５!$N$28,様式２の５!$O$28,様式２の５!$P$28,様式２の５!$F$29,様式２の５!$G$29,様式２の５!$H$29,様式２の５!$J$29,様式２の５!$K$29,様式２の５!$L$29,様式２の５!$M$29,様式２の５!$N$29,様式２の５!$O$29,様式２の５!$P$29,様式２の５!$F$30,様式２の５!$G$30,様式２の５!$H$30,様式２の５!$J$30,様式２の５!$K$30,様式２の５!$L$30,様式２の５!$M$30,様式２の５!$N$30,様式２の５!$O$30,様式２の５!$P$30,様式２の５!$F$32,様式２の５!$G$32,様式２の５!$H$32,様式２の５!$J$32,様式２の５!$K$32,様式２の５!$L$32,様式２の５!$M$32,様式２の５!$N$32,様式２の５!$O$32,様式２の５!$P$32,様式２の５!$F$33,様式２の５!$G$33,様式２の５!$H$33,様式２の５!$J$33,様式２の５!$K$33,様式２の５!$L$33,様式２の５!$M$33,様式２の５!$N$33,様式２の５!$O$33,様式２の５!$P$33,様式２の５!$F$34,様式２の５!$G$34,様式２の５!$H$34,様式２の５!$J$34,様式２の５!$K$34,様式２の５!$L$34,様式２の５!$M$34,様式２の５!$N$34,様式２の５!$O$34,様式２の５!$P$34,様式２の５!$F$35,様式２の５!$G$35,様式２の５!$H$35,様式２の５!$J$35,様式２の５!$K$35,様式２の５!$L$35,様式２の５!$M$35,様式２の５!$N$35,様式２の５!$O$35,様式２の５!$P$35,様式２の５!$F$36,様式２の５!$G$36,様式２の５!$H$36,様式２の５!$J$36,様式２の５!$K$36,様式２の５!$L$36,様式２の５!$M$36,様式２の５!$N$36,様式２の５!$O$36,様式２の５!$P$36,様式２の５!$F$37,様式２の５!$G$37,様式２の５!$H$37,様式２の５!$J$37,様式２の５!$K$37,様式２の５!$L$37,様式２の５!$M$37,様式２の５!$N$37,様式２の５!$O$37,様式２の５!$P$37,様式２の５!$F$38,様式２の５!$G$38,様式２の５!$H$38,様式２の５!$J$38,様式２の５!$K$38,様式２の５!$L$38,様式２の５!$M$38,様式２の５!$N$38,様式２の５!$O$38,様式２の５!$P$38,様式２の５!$F$39,様式２の５!$G$39,様式２の５!$H$39,様式２の５!$J$39,様式２の５!$K$39,様式２の５!$L$39,様式２の５!$M$39,様式２の５!$N$39,様式２の５!$O$39,様式２の５!$P$39,様式２の５!$F$40,様式２の５!$G$40,様式２の５!$H$40,様式２の５!$J$40,様式２の５!$K$40,様式２の５!$L$40,様式２の５!$M$40,様式２の５!$N$40,様式２の５!$O$40,様式２の５!$P$40,様式２の５!$F$41,様式２の５!$G$41,様式２の５!$H$41,様式２の５!$J$41,様式２の５!$K$41,様式２の５!$L$41,様式２の５!$M$41,様式２の５!$N$41,様式２の５!$O$41,様式２の５!$P$41,様式２の５!$F$42,様式２の５!$G$42,様式２の５!$H$42,様式２の５!$J$42,様式２の５!$K$42,様式２の５!$L$42,様式２の５!$M$42,様式２の５!$N$42,様式２の５!$O$42,様式２の５!$P$42,様式２の５!$F$43,様式２の５!$G$43,様式２の５!$H$43,様式２の５!$J$43,様式２の５!$K$43,様式２の５!$L$43,様式２の５!$M$43,様式２の５!$N$43,様式２の５!$O$43,様式２の５!$P$43,様式２の５!$F$44,様式２の５!$G$44,様式２の５!$H$44,様式２の５!$J$44,様式２の５!$K$44,様式２の５!$L$44,様式２の５!$M$44,様式２の５!$N$44,様式２の５!$O$44,様式２の５!$P$44,様式２の５!$F$45,様式２の５!$G$45,様式２の５!$H$45,様式２の５!$J$45,様式２の５!$K$45,様式２の５!$L$45,様式２の５!$M$45,様式２の５!$N$45,様式２の５!$O$45,様式２の５!$P$45,様式２の５!$F$46,様式２の５!$G$46,様式２の５!$H$46,様式２の５!$J$46,様式２の５!$K$46,様式２の５!$L$46,様式２の５!$M$46,様式２の５!$N$46,様式２の５!$O$46,様式２の５!$P$46,様式２の５!$F$47,様式２の５!$G$47,様式２の５!$H$47,様式２の５!$J$47,様式２の５!$K$47,様式２の５!$L$47,様式２の５!$M$47,様式２の５!$N$47,様式２の５!$O$47,様式２の５!$P$47,様式２の５!$F$48,様式２の５!$G$48,様式２の５!$H$48,様式２の５!$J$48,様式２の５!$K$48,様式２の５!$L$48,様式２の５!$M$48,様式２の５!$N$48,様式２の５!$O$48,様式２の５!$P$48,様式２の５!$F$49,様式２の５!$G$49,様式２の５!$H$49,様式２の５!$J$49,様式２の５!$K$49,様式２の５!$L$49,様式２の５!$M$49,様式２の５!$N$49,様式２の５!$O$49,様式２の５!$P$49,様式２の５!$F$50,様式２の５!$G$50,様式２の５!$H$50,様式２の５!$J$50,様式２の５!$K$50,様式２の５!$L$50,様式２の５!$M$50,様式２の５!$N$50,様式２の５!$O$50,様式２の５!$P$50,様式２の５!$F$51,様式２の５!$G$51,様式２の５!$H$51,様式２の５!$J$51,様式２の５!$K$51,様式２の５!$L$51,様式２の５!$M$51,様式２の５!$N$51,様式２の５!$O$51,様式２の５!$P$51,様式２の５!$F$52,様式２の５!$G$52,様式２の５!$H$52,様式２の５!$J$52,様式２の５!$K$52,様式２の５!$L$52,様式２の５!$M$52,様式２の５!$N$52,様式２の５!$O$52,様式２の５!$P$52</definedName>
    <definedName name="styleId" localSheetId="38">"H1261"</definedName>
    <definedName name="databind" localSheetId="38">様式２の６!$F$11,様式２の６!$G$11,様式２の６!$H$11,様式２の６!$J$11,様式２の６!$K$11,様式２の６!$L$11,様式２の６!$M$11,様式２の６!$N$11,様式２の６!$O$11,様式２の６!$P$11,様式２の６!$F$12,様式２の６!$G$12,様式２の６!$H$12,様式２の６!$J$12,様式２の６!$K$12,様式２の６!$L$12,様式２の６!$M$12,様式２の６!$N$12,様式２の６!$O$12,様式２の６!$P$12,様式２の６!$F$13,様式２の６!$G$13,様式２の６!$H$13,様式２の６!$J$13,様式２の６!$K$13,様式２の６!$L$13,様式２の６!$M$13,様式２の６!$N$13,様式２の６!$O$13,様式２の６!$P$13,様式２の６!$F$14,様式２の６!$G$14,様式２の６!$H$14,様式２の６!$J$14,様式２の６!$K$14,様式２の６!$L$14,様式２の６!$M$14,様式２の６!$N$14,様式２の６!$O$14,様式２の６!$P$14,様式２の６!$F$15,様式２の６!$G$15,様式２の６!$H$15,様式２の６!$J$15,様式２の６!$K$15,様式２の６!$L$15,様式２の６!$M$15,様式２の６!$N$15,様式２の６!$O$15,様式２の６!$P$15,様式２の６!$F$16,様式２の６!$G$16,様式２の６!$H$16,様式２の６!$J$16,様式２の６!$K$16,様式２の６!$L$16,様式２の６!$M$16,様式２の６!$N$16,様式２の６!$O$16,様式２の６!$P$16,様式２の６!$F$17,様式２の６!$G$17,様式２の６!$H$17,様式２の６!$J$17,様式２の６!$K$17,様式２の６!$L$17,様式２の６!$M$17,様式２の６!$N$17,様式２の６!$O$17,様式２の６!$F$18,様式２の６!$P$17,様式２の６!$G$18,様式２の６!$H$18,様式２の６!$J$18,様式２の６!$K$18,様式２の６!$L$18,様式２の６!$M$18,様式２の６!$N$18,様式２の６!$O$18,様式２の６!$P$18,様式２の６!$F$19,様式２の６!$G$19,様式２の６!$H$19,様式２の６!$J$19,様式２の６!$K$19,様式２の６!$L$19,様式２の６!$M$19,様式２の６!$N$19,様式２の６!$O$19,様式２の６!$P$19,様式２の６!$F$20,様式２の６!$G$20,様式２の６!$H$20,様式２の６!$J$20,様式２の６!$K$20,様式２の６!$L$20,様式２の６!$M$20,様式２の６!$N$20,様式２の６!$O$20,様式２の６!$P$20,様式２の６!$F$21,様式２の６!$G$21,様式２の６!$H$21,様式２の６!$J$21,様式２の６!$K$21,様式２の６!$L$21,様式２の６!$M$21,様式２の６!$N$21,様式２の６!$O$21,様式２の６!$P$21,様式２の６!$F$22,様式２の６!$G$22,様式２の６!$H$22,様式２の６!$J$22,様式２の６!$K$22,様式２の６!$L$22,様式２の６!$M$22,様式２の６!$N$22,様式２の６!$O$22,様式２の６!$P$22,様式２の６!$F$23,様式２の６!$G$23,様式２の６!$H$23,様式２の６!$J$23,様式２の６!$K$23,様式２の６!$L$23,様式２の６!$M$23,様式２の６!$N$23,様式２の６!$O$23,様式２の６!$P$23,様式２の６!$F$24,様式２の６!$G$24,様式２の６!$H$24,様式２の６!$J$24,様式２の６!$K$24,様式２の６!$L$24,様式２の６!$M$24,様式２の６!$N$24,様式２の６!$O$24,様式２の６!$P$24,様式２の６!$F$25,様式２の６!$G$25,様式２の６!$H$25,様式２の６!$J$25,様式２の６!$K$25,様式２の６!$L$25,様式２の６!$M$25,様式２の６!$N$25,様式２の６!$O$25,様式２の６!$P$25,様式２の６!$F$26,様式２の６!$G$26,様式２の６!$H$26,様式２の６!$J$26,様式２の６!$K$26,様式２の６!$L$26,様式２の６!$M$26,様式２の６!$N$26,様式２の６!$O$26,様式２の６!$P$26,様式２の６!$F$27,様式２の６!$G$27,様式２の６!$H$27,様式２の６!$J$27,様式２の６!$K$27,様式２の６!$L$27,様式２の６!$M$27,様式２の６!$N$27,様式２の６!$O$27,様式２の６!$P$27,様式２の６!$F$28,様式２の６!$G$28,様式２の６!$H$28,様式２の６!$J$28,様式２の６!$K$28,様式２の６!$L$28,様式２の６!$M$28,様式２の６!$N$28,様式２の６!$O$28,様式２の６!$P$28,様式２の６!$F$29,様式２の６!$G$29,様式２の６!$H$29,様式２の６!$J$29,様式２の６!$K$29,様式２の６!$L$29,様式２の６!$M$29,様式２の６!$N$29,様式２の６!$O$29,様式２の６!$P$29,様式２の６!$F$30,様式２の６!$G$30,様式２の６!$H$30,様式２の６!$J$30,様式２の６!$K$30,様式２の６!$L$30,様式２の６!$M$30,様式２の６!$N$30,様式２の６!$O$30,様式２の６!$P$30,様式２の６!$F$32,様式２の６!$G$32,様式２の６!$H$32,様式２の６!$J$32,様式２の６!$K$32,様式２の６!$L$32,様式２の６!$M$32,様式２の６!$N$32,様式２の６!$O$32,様式２の６!$P$32,様式２の６!$F$33,様式２の６!$G$33,様式２の６!$H$33,様式２の６!$J$33,様式２の６!$K$33,様式２の６!$L$33,様式２の６!$M$33,様式２の６!$N$33,様式２の６!$O$33,様式２の６!$P$33,様式２の６!$F$34,様式２の６!$G$34,様式２の６!$H$34,様式２の６!$J$34,様式２の６!$K$34,様式２の６!$L$34,様式２の６!$M$34,様式２の６!$N$34,様式２の６!$O$34,様式２の６!$P$34,様式２の６!$F$35,様式２の６!$G$35,様式２の６!$H$35,様式２の６!$J$35,様式２の６!$K$35,様式２の６!$L$35,様式２の６!$M$35,様式２の６!$N$35,様式２の６!$O$35,様式２の６!$P$35,様式２の６!$F$36,様式２の６!$G$36,様式２の６!$H$36,様式２の６!$J$36,様式２の６!$K$36,様式２の６!$L$36,様式２の６!$M$36,様式２の６!$N$36,様式２の６!$O$36,様式２の６!$P$36,様式２の６!$F$37,様式２の６!$G$37,様式２の６!$H$37,様式２の６!$J$37,様式２の６!$K$37,様式２の６!$L$37,様式２の６!$M$37,様式２の６!$N$37,様式２の６!$O$37,様式２の６!$P$37,様式２の６!$F$38,様式２の６!$G$38,様式２の６!$H$38,様式２の６!$J$38,様式２の６!$K$38,様式２の６!$L$38,様式２の６!$M$38,様式２の６!$N$38,様式２の６!$O$38,様式２の６!$P$38,様式２の６!$F$39,様式２の６!$G$39,様式２の６!$H$39,様式２の６!$J$39,様式２の６!$K$39,様式２の６!$L$39,様式２の６!$M$39,様式２の６!$N$39,様式２の６!$O$39,様式２の６!$P$39,様式２の６!$F$40,様式２の６!$G$40,様式２の６!$H$40,様式２の６!$J$40,様式２の６!$K$40,様式２の６!$L$40,様式２の６!$M$40,様式２の６!$N$40,様式２の６!$O$40,様式２の６!$P$40,様式２の６!$F$41,様式２の６!$G$41,様式２の６!$H$41,様式２の６!$J$41,様式２の６!$K$41,様式２の６!$L$41,様式２の６!$M$41,様式２の６!$N$41,様式２の６!$O$41,様式２の６!$P$41,様式２の６!$F$42,様式２の６!$G$42,様式２の６!$H$42,様式２の６!$J$42,様式２の６!$K$42,様式２の６!$L$42,様式２の６!$M$42,様式２の６!$N$42,様式２の６!$O$42,様式２の６!$P$42,様式２の６!$F$43,様式２の６!$G$43,様式２の６!$H$43,様式２の６!$J$43,様式２の６!$K$43,様式２の６!$L$43,様式２の６!$M$43,様式２の６!$N$43,様式２の６!$O$43,様式２の６!$P$43,様式２の６!$F$44,様式２の６!$G$44,様式２の６!$H$44,様式２の６!$J$44,様式２の６!$K$44,様式２の６!$L$44,様式２の６!$M$44,様式２の６!$N$44,様式２の６!$O$44,様式２の６!$P$44,様式２の６!$F$45,様式２の６!$G$45,様式２の６!$H$45,様式２の６!$J$45,様式２の６!$K$45,様式２の６!$L$45,様式２の６!$M$45,様式２の６!$N$45,様式２の６!$O$45,様式２の６!$P$45,様式２の６!$F$46,様式２の６!$G$46,様式２の６!$H$46,様式２の６!$J$46,様式２の６!$K$46,様式２の６!$L$46,様式２の６!$M$46,様式２の６!$N$46,様式２の６!$O$46,様式２の６!$P$46,様式２の６!$F$47,様式２の６!$G$47,様式２の６!$H$47,様式２の６!$J$47,様式２の６!$K$47,様式２の６!$L$47,様式２の６!$M$47,様式２の６!$N$47,様式２の６!$O$47,様式２の６!$P$47,様式２の６!$F$48,様式２の６!$G$48,様式２の６!$H$48,様式２の６!$J$48,様式２の６!$K$48,様式２の６!$L$48,様式２の６!$M$48,様式２の６!$N$48,様式２の６!$O$48,様式２の６!$P$48,様式２の６!$F$49,様式２の６!$G$49,様式２の６!$H$49,様式２の６!$J$49,様式２の６!$K$49,様式２の６!$L$49,様式２の６!$M$49,様式２の６!$N$49,様式２の６!$O$49,様式２の６!$P$49,様式２の６!$F$50,様式２の６!$G$50,様式２の６!$H$50,様式２の６!$J$50,様式２の６!$K$50,様式２の６!$L$50,様式２の６!$M$50,様式２の６!$N$50,様式２の６!$O$50,様式２の６!$P$50,様式２の６!$F$51,様式２の６!$G$51,様式２の６!$H$51,様式２の６!$J$51,様式２の６!$K$51,様式２の６!$L$51,様式２の６!$M$51,様式２の６!$N$51,様式２の６!$O$51,様式２の６!$P$51,様式２の６!$F$52,様式２の６!$G$52,様式２の６!$H$52,様式２の６!$J$52,様式２の６!$K$52,様式２の６!$L$52,様式２の６!$M$52,様式２の６!$N$52,様式２の６!$O$52,様式２の６!$P$52</definedName>
    <definedName name="styleId" localSheetId="39">"H1270"</definedName>
    <definedName name="databind" localSheetId="39">'様式２の７(高額介護)'!$D$12,'様式２の７(高額介護)'!$E$12,'様式２の７(高額介護)'!$F$12,'様式２の７(高額介護)'!$D$13,'様式２の７(高額介護)'!$E$13,'様式２の７(高額介護)'!$F$13,'様式２の７(高額介護)'!$D$17,'様式２の７(高額介護)'!$E$17,'様式２の７(高額介護)'!$F$17,'様式２の７(高額介護)'!$D$18,'様式２の７(高額介護)'!$E$18,'様式２の７(高額介護)'!$F$18,'様式２の７(高額介護)'!$D$22,'様式２の７(高額介護)'!$E$22,'様式２の７(高額介護)'!$F$22,'様式２の７(高額介護)'!$D$23,'様式２の７(高額介護)'!$E$23,'様式２の７(高額介護)'!$F$23,'様式２の７(高額介護)'!$D$27,'様式２の７(高額介護)'!$E$27,'様式２の７(高額介護)'!$F$27,'様式２の７(高額介護)'!$D$28,'様式２の７(高額介護)'!$E$28,'様式２の７(高額介護)'!$F$28,'様式２の７(高額介護)'!$D$32,'様式２の７(高額介護)'!$E$32,'様式２の７(高額介護)'!$F$32,'様式２の７(高額介護)'!$D$33,'様式２の７(高額介護)'!$E$33,'様式２の７(高額介護)'!$F$33,'様式２の７(高額介護)'!$D$37,'様式２の７(高額介護)'!$E$37,'様式２の７(高額介護)'!$F$37,'様式２の７(高額介護)'!$D$38,'様式２の７(高額介護)'!$E$38,'様式２の７(高額介護)'!$F$38</definedName>
    <definedName name="styleId" localSheetId="40">"H1271"</definedName>
    <definedName name="databind" localSheetId="40">'様式２の７(高額医療合算)'!$F$12,'様式２の７(高額医療合算)'!$F$13,'様式２の７(高額医療合算)'!$F$16,'様式２の７(高額医療合算)'!$F$17,'様式２の７(高額医療合算)'!$F$20,'様式２の７(高額医療合算)'!$F$21,'様式２の７(高額医療合算)'!$F$24,'様式２の７(高額医療合算)'!$F$25,'様式２の７(高額医療合算)'!$F$28,'様式２の７(高額医療合算)'!$F$29,'様式２の７(高額医療合算)'!$F$33,'様式２の７(高額医療合算)'!$F$34,'様式２の７(高額医療合算)'!$F$37,'様式２の７(高額医療合算)'!$F$38,'様式２の７(高額医療合算)'!$F$41,'様式２の７(高額医療合算)'!$F$42,'様式２の７(高額医療合算)'!$F$45,'様式２の７(高額医療合算)'!$F$46,'様式２の７(高額医療合算)'!$F$49,'様式２の７(高額医療合算)'!$F$50,'様式２の７(高額医療合算)'!$F$53,'様式２の７(高額医療合算)'!$F$54,'様式２の７(高額医療合算)'!$F$57,'様式２の７(高額医療合算)'!$F$58,'様式２の７(高額医療合算)'!$F$61,'様式２の７(高額医療合算)'!$F$62</definedName>
    <definedName name="styleId" localSheetId="41">"H1280"</definedName>
    <definedName name="databind" localSheetId="41">様式２の８!$D$12,様式２の８!$E$12,様式２の８!$F$12,様式２の８!$G$12,様式２の８!$H$12,様式２の８!$I$12,様式２の８!$J$12,様式２の８!$K$12,様式２の８!$L$12,様式２の８!$M$12,様式２の８!$N$12,様式２の８!$D$13,様式２の８!$E$13,様式２の８!$F$13,様式２の８!$G$13,様式２の８!$H$13,様式２の８!$I$13,様式２の８!$J$13,様式２の８!$K$13,様式２の８!$L$13,様式２の８!$M$13,様式２の８!$N$13,様式２の８!$D$14,様式２の８!$E$14,様式２の８!$F$14,様式２の８!$G$14,様式２の８!$H$14,様式２の８!$I$14,様式２の８!$J$14,様式２の８!$K$14,様式２の８!$L$14,様式２の８!$M$14,様式２の８!$N$14,様式２の８!$D$15,様式２の８!$E$15,様式２の８!$F$15,様式２の８!$G$15,様式２の８!$H$15,様式２の８!$I$15,様式２の８!$J$15,様式２の８!$K$15,様式２の８!$L$15,様式２の８!$M$15,様式２の８!$N$15,様式２の８!$D$16,様式２の８!$E$16,様式２の８!$F$16,様式２の８!$G$16,様式２の８!$H$16,様式２の８!$I$16,様式２の８!$J$16,様式２の８!$K$16,様式２の８!$L$16,様式２の８!$M$16,様式２の８!$N$16,様式２の８!$D$17,様式２の８!$E$17,様式２の８!$F$17,様式２の８!$G$17,様式２の８!$H$17,様式２の８!$I$17,様式２の８!$J$17,様式２の８!$K$17,様式２の８!$L$17,様式２の８!$M$17,様式２の８!$N$17,様式２の８!$D$22,様式２の８!$E$22,様式２の８!$F$22,様式２の８!$G$22,様式２の８!$H$22,様式２の８!$I$22,様式２の８!$J$22,様式２の８!$K$22,様式２の８!$L$22,様式２の８!$M$22,様式２の８!$N$22,様式２の８!$D$23,様式２の８!$E$23,様式２の８!$F$23,様式２の８!$G$23,様式２の８!$H$23,様式２の８!$I$23,様式２の８!$J$23,様式２の８!$K$23,様式２の８!$L$23,様式２の８!$M$23,様式２の８!$N$23,様式２の８!$D$24,様式２の８!$E$24,様式２の８!$F$24,様式２の８!$G$24,様式２の８!$H$24,様式２の８!$I$24,様式２の８!$J$24,様式２の８!$K$24,様式２の８!$L$24,様式２の８!$M$24,様式２の８!$N$24,様式２の８!$D$25,様式２の８!$E$25,様式２の８!$F$25,様式２の８!$G$25,様式２の８!$H$25,様式２の８!$I$25,様式２の８!$J$25,様式２の８!$K$25,様式２の８!$L$25,様式２の８!$M$25,様式２の８!$N$25,様式２の８!$D$26,様式２の８!$E$26,様式２の８!$F$26,様式２の８!$G$26,様式２の８!$H$26,様式２の８!$I$26,様式２の８!$J$26,様式２の８!$K$26,様式２の８!$L$26,様式２の８!$M$26,様式２の８!$N$26,様式２の８!$D$27,様式２の８!$E$27,様式２の８!$F$27,様式２の８!$G$27,様式２の８!$H$27,様式２の８!$I$27,様式２の８!$J$27,様式２の８!$K$27,様式２の８!$L$27,様式２の８!$M$27,様式２の８!$N$27,様式２の８!$D$32,様式２の８!$E$32,様式２の８!$F$32,様式２の８!$G$32,様式２の８!$H$32,様式２の８!$I$32,様式２の８!$J$32,様式２の８!$K$32,様式２の８!$L$32,様式２の８!$M$32,様式２の８!$N$32,様式２の８!$D$33,様式２の８!$E$33,様式２の８!$F$33,様式２の８!$G$33,様式２の８!$H$33,様式２の８!$I$33,様式２の８!$J$33,様式２の８!$K$33,様式２の８!$L$33,様式２の８!$M$33,様式２の８!$N$33,様式２の８!$D$34,様式２の８!$E$34,様式２の８!$F$34,様式２の８!$G$34,様式２の８!$H$34,様式２の８!$I$34,様式２の８!$J$34,様式２の８!$K$34,様式２の８!$L$34,様式２の８!$M$34,様式２の８!$N$34,様式２の８!$D$35,様式２の８!$E$35,様式２の８!$F$35,様式２の８!$G$35,様式２の８!$H$35,様式２の８!$I$35,様式２の８!$J$35,様式２の８!$K$35,様式２の８!$L$35,様式２の８!$M$35,様式２の８!$N$35,様式２の８!$D$36,様式２の８!$E$36,様式２の８!$F$36,様式２の８!$G$36,様式２の８!$H$36,様式２の８!$I$36,様式２の８!$J$36,様式２の８!$K$36,様式２の８!$L$36,様式２の８!$M$36,様式２の８!$N$36,様式２の８!$D$37,様式２の８!$E$37,様式２の８!$F$37,様式２の８!$G$37,様式２の８!$H$37,様式２の８!$I$37,様式２の８!$J$37,様式２の８!$K$37,様式２の８!$L$37,様式２の８!$M$37,様式２の８!$N$37</definedName>
    <definedName name="styleId" localSheetId="42">"H1300"</definedName>
    <definedName name="databind" localSheetId="42">様式３!$F$10,様式３!$G$10,様式３!$H$10,様式３!$K$10,様式３!$F$11,様式３!$G$11,様式３!$H$11,様式３!$I$11,様式３!$J$11,様式３!$K$11,様式３!$F$12,様式３!$G$12,様式３!$H$12,様式３!$I$12,様式３!$J$12,様式３!$K$12,様式３!$F$13,様式３!$G$13,様式３!$H$13,様式３!$I$13,様式３!$J$13,様式３!$K$13,様式３!$F$14,様式３!$G$14,様式３!$H$14,様式３!$K$14,様式３!$F$15,様式３!$G$15,様式３!$H$15,様式３!$I$15,様式３!$J$15,様式３!$K$15,様式３!$F$16,様式３!$G$16,様式３!$H$16,様式３!$I$16,様式３!$J$16,様式３!$K$16,様式３!$F$21,様式３!$G$21,様式３!$H$21,様式３!$I$21,様式３!$J$21,様式３!$F$22,様式３!$G$22,様式３!$H$22,様式３!$I$22,様式３!$J$22,様式３!$F$23,様式３!$G$23,様式３!$H$23,様式３!$I$23,様式３!$J$23,様式３!$F$24,様式３!$G$24,様式３!$H$24,様式３!$I$24,様式３!$J$24,様式３!$F$25,様式３!$G$25,様式３!$H$25,様式３!$I$25,様式３!$J$25,様式３!$F$26,様式３!$G$26,様式３!$H$26,様式３!$I$26,様式３!$J$26,様式３!$F$27,様式３!$G$27,様式３!$H$27,様式３!$I$27,様式３!$J$27</definedName>
    <definedName name="styleId" localSheetId="43">"H1401"</definedName>
    <definedName name="databind" localSheetId="43">様式４!$G$11,様式４!$G$12,様式４!$G$13,様式４!$G$14,様式４!$G$15,様式４!$G$16,様式４!$G$17,様式４!$G$18,様式４!$G$19,様式４!$G$20,様式４!$G$21,様式４!$G$22,様式４!$G$23,様式４!$K$11,様式４!$K$12,様式４!$K$13,様式４!$K$14,様式４!$K$15,様式４!$K$16,様式４!$K$17,様式４!$K$18,様式４!$K$19,様式４!$K$20,様式４!$K$21,様式４!$K$22,様式４!$K$23,様式４!$G$24,様式４!$G$25,様式４!$G$26,様式４!$G$27,様式４!$K$24,様式４!$K$25,様式４!$K$26,様式４!$K$27,様式４!$G$28,様式４!$G$29,様式４!$G$30,様式４!$K$28,様式４!$K$29,様式４!$K$30,様式４!$G$31,様式４!$G$32,様式４!$G$33,様式４!$K$31,様式４!$K$32,様式４!$K$33,様式４!$G$34,様式４!$G$35,様式４!$G$36,様式４!$G$37,様式４!$G$38,様式４!$G$39,様式４!$G$40,様式４!$G$41,様式４!$G$42,様式４!$G$43,様式４!$G$44,様式４!$K$44,様式４!$G$46,様式４!$G$47,様式４!$G$49</definedName>
    <definedName name="styleId" localSheetId="44">"H1402"</definedName>
    <definedName name="databind" localSheetId="44">様式４の２!$G$11,様式４の２!$G$12,様式４の２!$G$13,様式４の２!$G$14,様式４の２!$G$15,様式４の２!$G$16,様式４の２!$G$17,様式４の２!$G$18,様式４の２!$G$19,様式４の２!$G$20,様式４の２!$G$21,様式４の２!$G$22,様式４の２!$G$23,様式４の２!$K$11,様式４の２!$K$12,様式４の２!$K$13,様式４の２!$K$14,様式４の２!$K$15,様式４の２!$K$16,様式４の２!$K$17,様式４の２!$K$18,様式４の２!$K$19,様式４の２!$K$20,様式４の２!$K$21,様式４の２!$K$22,様式４の２!$K$23,様式４の２!$G$24,様式４の２!$K$24,様式４の２!$G$25,様式４の２!$G$26,様式４の２!$G$27,様式４の２!$G$29,様式４の２!$G$28,様式４の２!$G$30,様式４の２!$K$30,様式４の２!$G$32,様式４の２!$G$33</definedName>
    <definedName name="styleId" localSheetId="45">"H1403"</definedName>
    <definedName name="databind" localSheetId="45">様式４の３!$M$12,様式４の３!$M$13,様式４の３!$M$14,様式４の３!$M$15,様式４の３!$M$16,様式４の３!$M$17,様式４の３!$M$18,様式４の３!$M$19,様式４の３!$M$19,様式４の３!$M$20,様式４の３!$S$12,様式４の３!$S$13,様式４の３!$S$14,様式４の３!$S$15,様式４の３!$S$16,様式４の３!$S$17,様式４の３!$S$18,様式４の３!$S$19,様式４の３!$S$20,様式４の３!$M$24,様式４の３!$M$25,様式４の３!$M$26,様式４の３!$M$27,様式４の３!$M$28,様式４の３!$M$29,様式４の３!$M$30,様式４の３!$M$31,様式４の３!$M$32,様式４の３!$S$24,様式４の３!$S$25,様式４の３!$S$26,様式４の３!$S$27,様式４の３!$S$28,様式４の３!$S$29,様式４の３!$S$30,様式４の３!$S$31,様式４の３!$S$32,様式４の３!$H$35,様式４の３!$H$37,様式４の３!$H$39,様式４の３!$H$41</definedName>
  </definedNames>
  <calcPr calcId="0" refMode="R1C1"/>
</workbook>
</file>

<file path=xl/sharedStrings.xml><?xml version="1.0" encoding="utf-8"?>
<sst xmlns="http://schemas.openxmlformats.org/spreadsheetml/2006/main" count="2972" uniqueCount="395">
  <si>
    <t>（様式１）</t>
  </si>
  <si>
    <t>介護保険事業状況報告</t>
  </si>
  <si>
    <t>（平成30年度）</t>
  </si>
  <si>
    <t>保険者番号：</t>
  </si>
  <si>
    <t>22210</t>
  </si>
  <si>
    <t>保険者名：</t>
  </si>
  <si>
    <t>富士市</t>
  </si>
  <si>
    <t xml:space="preserve"> </t>
  </si>
  <si>
    <t>１．一般状況</t>
  </si>
  <si>
    <t>(1)第１号被保険者のいる世帯数</t>
  </si>
  <si>
    <t>前年度末現在</t>
  </si>
  <si>
    <t>当年度中増</t>
  </si>
  <si>
    <t>当年度中減</t>
  </si>
  <si>
    <t>当年度末現在</t>
  </si>
  <si>
    <t>計</t>
  </si>
  <si>
    <t>(2) 第１号被保険者数</t>
  </si>
  <si>
    <t>年齢区分</t>
  </si>
  <si>
    <t>65歳以上75歳未満</t>
  </si>
  <si>
    <t>75歳以上85歳未満</t>
  </si>
  <si>
    <t>85歳以上</t>
  </si>
  <si>
    <t>(再掲)外国人被保険者</t>
  </si>
  <si>
    <t>(再掲)住所地特例被保険者</t>
  </si>
  <si>
    <t>(3) 第１号被保険者増減内訳</t>
  </si>
  <si>
    <t>転入</t>
  </si>
  <si>
    <t>職権復活</t>
  </si>
  <si>
    <t>65歳到達</t>
  </si>
  <si>
    <t>適用除外_x000D_
非該当</t>
  </si>
  <si>
    <t>その他</t>
  </si>
  <si>
    <t>転出</t>
  </si>
  <si>
    <t>職権喪失</t>
  </si>
  <si>
    <t>死亡</t>
  </si>
  <si>
    <t>適用除外_x000D_
該当</t>
  </si>
  <si>
    <t>保険者番号:</t>
  </si>
  <si>
    <t>保険者名:</t>
  </si>
  <si>
    <t>１．一般状況（続き）</t>
  </si>
  <si>
    <t>(4) 所得段階別第１号被保険者数（当年度末現在）</t>
  </si>
  <si>
    <t xml:space="preserve">ア　第１段階　</t>
  </si>
  <si>
    <t>（市町村民税世帯非課税者で、公的年金等収入金額と合計所得金額の合計が80万円以下の者、生活保護被保護者等）</t>
  </si>
  <si>
    <t>所得段階</t>
  </si>
  <si>
    <t>標準割合_x000D_
（令38条1項各号）</t>
  </si>
  <si>
    <t>保険者の定める_x000D_
割合(千分率)</t>
  </si>
  <si>
    <t>年度末現在_x000D_
被保険者数</t>
  </si>
  <si>
    <t>第１段階</t>
  </si>
  <si>
    <t>十分の五</t>
  </si>
  <si>
    <t>(0.50)</t>
  </si>
  <si>
    <t>/1000</t>
  </si>
  <si>
    <t xml:space="preserve">イ　第２段階　</t>
  </si>
  <si>
    <t>（市町村民税世帯非課税者で、公的年金等収入金額と合計所得金額の合計が80万円超120万円以下の者等）</t>
  </si>
  <si>
    <t>第２段階</t>
  </si>
  <si>
    <t>十分の七・五</t>
  </si>
  <si>
    <t>(0.75)</t>
  </si>
  <si>
    <t>ウ　第３段階</t>
  </si>
  <si>
    <t>（市町村民税世帯非課税者で、公的年金等収入金額と合計所得金額の合計が120万円超の者等）</t>
  </si>
  <si>
    <t>第３段階</t>
  </si>
  <si>
    <t xml:space="preserve">エ　第４段階　</t>
  </si>
  <si>
    <t>（市町村民税本人非課税者で、公的年金等収入金額と合計所得金額の合計が80万円以下の者等）</t>
  </si>
  <si>
    <t>第４段階</t>
  </si>
  <si>
    <t>十分の九</t>
  </si>
  <si>
    <t>(0.90)</t>
  </si>
  <si>
    <t>オ　第５段階</t>
  </si>
  <si>
    <t>（市町村民税本人非課税者で、公的年金等収入金額と合計所得金額の合計が80万円超の者等）</t>
  </si>
  <si>
    <t>第５段階</t>
  </si>
  <si>
    <t>十分の十</t>
  </si>
  <si>
    <t>(1.00)</t>
  </si>
  <si>
    <t>カ　第６段階</t>
  </si>
  <si>
    <t>（市町村民税課税者で、合計所得金額が120万円未満の者等）</t>
  </si>
  <si>
    <t>第６段階</t>
  </si>
  <si>
    <t>十分の十二</t>
  </si>
  <si>
    <t>（1.20）</t>
  </si>
  <si>
    <t>（多段階設定）</t>
  </si>
  <si>
    <t>キ　第７段階</t>
  </si>
  <si>
    <t>（市町村民税課税者で、合計所得金額が120万円以上200万円未満の者等）</t>
  </si>
  <si>
    <t>第７段階</t>
  </si>
  <si>
    <t>十分の十三</t>
  </si>
  <si>
    <t>（1.30）</t>
  </si>
  <si>
    <t>ク　第８段階</t>
  </si>
  <si>
    <t>（市町村民税課税者で、合計所得金額が200万円以上300万円未満の者等）</t>
  </si>
  <si>
    <t>第８段階</t>
  </si>
  <si>
    <t>十分の十五</t>
  </si>
  <si>
    <t>（1.50）</t>
  </si>
  <si>
    <t>ケ　第９段階</t>
  </si>
  <si>
    <t>（市町村民税課税者で、合計所得金額が300万円以上の者等）</t>
  </si>
  <si>
    <t>第９段階</t>
  </si>
  <si>
    <t>十分の十七</t>
  </si>
  <si>
    <t>（1.70）</t>
  </si>
  <si>
    <t>コ　標準月額保険料</t>
  </si>
  <si>
    <t>円／月</t>
  </si>
  <si>
    <t>合計</t>
  </si>
  <si>
    <t>（様式１の２）</t>
  </si>
  <si>
    <t>１．一般状況(続き)</t>
  </si>
  <si>
    <t>(5) 食費・居住費に係る負担限度額認定(総数)</t>
  </si>
  <si>
    <t>介護老人福祉施設</t>
  </si>
  <si>
    <t>介護老人保健施設</t>
  </si>
  <si>
    <t>介護療養型_x000D_
医療施設</t>
  </si>
  <si>
    <t>介護医療院</t>
  </si>
  <si>
    <t>地域密着型介護老人福祉
施設入所者生活介護</t>
  </si>
  <si>
    <t>申請件数</t>
  </si>
  <si>
    <t>食費</t>
  </si>
  <si>
    <t>居住費</t>
  </si>
  <si>
    <t>(居住費)_x000D_
滞在費</t>
  </si>
  <si>
    <t>利用者負担第三段階
　認定件数</t>
  </si>
  <si>
    <t xml:space="preserve">　認定件数(当該年度末現在)</t>
  </si>
  <si>
    <t>利用者負担第二段階
　認定件数</t>
  </si>
  <si>
    <t>利用者負担第一段階
　認定件数</t>
  </si>
  <si>
    <t>(6) 利用者負担減額・免除認定(総数)</t>
  </si>
  <si>
    <t>利用者負担</t>
  </si>
  <si>
    <t>減額
　認定件数</t>
  </si>
  <si>
    <t>免除
　認定件数</t>
  </si>
  <si>
    <t>(7) 介護老人福祉施設旧措置入所者に係る減額・免除認定(総数)</t>
  </si>
  <si>
    <t>特定負担限度額</t>
  </si>
  <si>
    <t xml:space="preserve">　認定件数
(当該年度末現在)</t>
  </si>
  <si>
    <t>老福受給者等
　認定件数</t>
  </si>
  <si>
    <t>（様式１の３）</t>
  </si>
  <si>
    <t>(8) 食費・居住費に係る負担限度額認定(再掲：第２号被保険者分)</t>
  </si>
  <si>
    <t>(9) 利用者負担減額・免除認定(再掲：第２号被保険者分)</t>
  </si>
  <si>
    <t>(10) 介護老人福祉施設旧措置入所者に係る減額・免除認定(再掲：第２号被保険者分)</t>
  </si>
  <si>
    <t>（様式１の４）</t>
  </si>
  <si>
    <t>(11) 利用者負担第４段階における食費・居住費の特例減額措置</t>
  </si>
  <si>
    <t>第１号被保険者</t>
  </si>
  <si>
    <t>第２号被保険者</t>
  </si>
  <si>
    <t>食費のみ減額_x000D_
　　認定件数</t>
  </si>
  <si>
    <t xml:space="preserve">　　認定件数(当該年度末現在)</t>
  </si>
  <si>
    <t>居住費のみ減額_x000D_
　　認定件数</t>
  </si>
  <si>
    <t>食費及び居住費の減額_x000D_
　　認定件数</t>
  </si>
  <si>
    <t>（様式１の５）</t>
  </si>
  <si>
    <t>(12) 要介護(要支援)認定者数</t>
  </si>
  <si>
    <t>①総　数</t>
  </si>
  <si>
    <t>男</t>
  </si>
  <si>
    <t>要支援１</t>
  </si>
  <si>
    <t>要支援２</t>
  </si>
  <si>
    <t>経過的要介護</t>
  </si>
  <si>
    <t>要介護１</t>
  </si>
  <si>
    <t>要介護２</t>
  </si>
  <si>
    <t>要介護３</t>
  </si>
  <si>
    <t>要介護４</t>
  </si>
  <si>
    <t>要介護５</t>
  </si>
  <si>
    <t xml:space="preserve"> 第１号被保険者</t>
  </si>
  <si>
    <t>65歳以上70歳未満</t>
  </si>
  <si>
    <t>70歳以上75歳未満</t>
  </si>
  <si>
    <t>75歳以上80歳未満</t>
  </si>
  <si>
    <t>80歳以上85歳未満</t>
  </si>
  <si>
    <t>85歳以上90歳未満</t>
  </si>
  <si>
    <t>90歳以上</t>
  </si>
  <si>
    <t xml:space="preserve"> 第２号被保険者</t>
  </si>
  <si>
    <t>総　　数</t>
  </si>
  <si>
    <t>女</t>
  </si>
  <si>
    <t>※　国民健康保険団体連合会が保有する受給者台帳を基にしたものであり、提出後に要介護度が遡って変更になる場合がある</t>
  </si>
  <si>
    <t>②総　数（再掲：第１号被保険者の２割負担対象者分）</t>
  </si>
  <si>
    <t>※　国民健康保険団体連合会が保有する受給者台帳を基にしたものであり、提出後に所得更生等により遡って1割負担対象者、３割負担対象者となる場合がある。</t>
  </si>
  <si>
    <t>③総　数（再掲：第１号被保険者の３割負担対象者分）</t>
  </si>
  <si>
    <t>※　国民健康保険団体連合会が保有する受給者台帳を基にしたものであり、提出後に所得更生等により遡って1割負担対象者、２割負担対象者となる場合がある。</t>
  </si>
  <si>
    <t>（様式１の６）</t>
  </si>
  <si>
    <t>(13) 居宅介護(介護予防)サービス受給者数</t>
  </si>
  <si>
    <t>予防給付</t>
  </si>
  <si>
    <t>介護給付</t>
  </si>
  <si>
    <t>(14) 地域密着型(介護予防)サービス受給者数</t>
  </si>
  <si>
    <t>(15) 施設介護サービス受給者数</t>
  </si>
  <si>
    <t>介護療養型医療施設</t>
  </si>
  <si>
    <t>（様式１の７）</t>
  </si>
  <si>
    <t>(16) 居宅介護(介護予防)サービスのサービス別受給者数【現物給付分】</t>
  </si>
  <si>
    <t>① 総　数</t>
  </si>
  <si>
    <t>訪問介護</t>
  </si>
  <si>
    <t>訪問入浴介護</t>
  </si>
  <si>
    <t>訪問看護</t>
  </si>
  <si>
    <t>訪問リハビリテーション</t>
  </si>
  <si>
    <t>居宅療養管理指導</t>
  </si>
  <si>
    <t>通所介護</t>
  </si>
  <si>
    <t>通所リハビリテーション</t>
  </si>
  <si>
    <t>短期入所生活介護</t>
  </si>
  <si>
    <t>短期入所療養介護（介護老人保健施設）</t>
  </si>
  <si>
    <t>短期入所療養介護（介護療養型医療施設等）</t>
  </si>
  <si>
    <t>短期入所療養介護（介護医療院）</t>
  </si>
  <si>
    <t>福祉用具貸与</t>
  </si>
  <si>
    <t>特定施設入居者生活介護</t>
  </si>
  <si>
    <t>介護予防支援・居宅介護支援</t>
  </si>
  <si>
    <t>② 総　数（再掲：第１号被保険者の２割負担対象者分）</t>
  </si>
  <si>
    <t>③ 総　数（再掲：第１号被保険者の３割負担対象者分）</t>
  </si>
  <si>
    <t>(17) 居宅介護(介護予防)サービスのサービス別利用回（日）数【現物給付分】</t>
  </si>
  <si>
    <t>訪問介護（回）</t>
  </si>
  <si>
    <t>訪問入浴介護（回）</t>
  </si>
  <si>
    <t>訪問看護（回）</t>
  </si>
  <si>
    <t>訪問リハビリテーション（回）</t>
  </si>
  <si>
    <t>通所介護（回）</t>
  </si>
  <si>
    <t>通所リハビリテーション（回）</t>
  </si>
  <si>
    <t>短期入所生活介護（日）</t>
  </si>
  <si>
    <t>短期入所療養介護（介護老人保健施設）（日）</t>
  </si>
  <si>
    <t>短期入所療養介護（介護療養型医療施設等）（日）</t>
  </si>
  <si>
    <t>短期入所療養介護（介護医療院）（日）</t>
  </si>
  <si>
    <t>※訪問介護、通所介護及び通所リハビリテーションについては、介護予防サービスを除く。</t>
  </si>
  <si>
    <t>(18) 地域密着型(介護予防)サービスのサービス別受給者数【現物給付分】</t>
  </si>
  <si>
    <t>定期巡回・随時対応型訪問介護看護</t>
  </si>
  <si>
    <t>夜間対応型訪問介護</t>
  </si>
  <si>
    <t>地域密着型通所介護</t>
  </si>
  <si>
    <t>認知症対応型通所介護</t>
  </si>
  <si>
    <t>小規模多機能型居宅介護</t>
  </si>
  <si>
    <t>認知症対応型共同生活介護</t>
  </si>
  <si>
    <t>地域密着型特定施設入居者生活介護</t>
  </si>
  <si>
    <t>地域密着型介護老人福祉施設入所者生活介護</t>
  </si>
  <si>
    <t>複合型サービス(看護小規模多機能型居宅介護)</t>
  </si>
  <si>
    <t>(19) 地域密着型(介護予防)サービスの利用回数【現物給付分】</t>
  </si>
  <si>
    <t>(20) 施設介護サービス受給者数（再掲：第１号被保険者の２割負担対象者分）【現物給付分】</t>
  </si>
  <si>
    <t>① 総　数（再掲：第１号被保険者の２割負担対象者分）</t>
  </si>
  <si>
    <t>（様式２）</t>
  </si>
  <si>
    <t>２．保険給付決定状況</t>
  </si>
  <si>
    <t>(1) 介護給付・予防給付</t>
  </si>
  <si>
    <t>①－１ 総  数</t>
  </si>
  <si>
    <t>ア 件数</t>
  </si>
  <si>
    <t>種類</t>
  </si>
  <si>
    <t>居宅（介護予防）サービス</t>
  </si>
  <si>
    <t>訪問サービス</t>
  </si>
  <si>
    <t>通所サービス</t>
  </si>
  <si>
    <t>短期入所サービス</t>
  </si>
  <si>
    <t>福祉用具・住宅改修サービス</t>
  </si>
  <si>
    <t>福祉用具購入費</t>
  </si>
  <si>
    <t>住宅改修費</t>
  </si>
  <si>
    <t>地域密着型（介護予防）サービス</t>
  </si>
  <si>
    <t>施設サービス</t>
  </si>
  <si>
    <t xml:space="preserve">介護医療院 </t>
  </si>
  <si>
    <t>総計</t>
  </si>
  <si>
    <t>イ 単位数</t>
  </si>
  <si>
    <t>特定施設入所者生活介護</t>
  </si>
  <si>
    <t>ウ 費用額</t>
  </si>
  <si>
    <t>エ 給付費</t>
  </si>
  <si>
    <t>①-２ 総　数（再掲：第１号被保険者の２割負担対象者分）</t>
  </si>
  <si>
    <t>①-３ 総　数（再掲：第１号被保険者の３割負担対象者分）</t>
  </si>
  <si>
    <t>（様式２の２）</t>
  </si>
  <si>
    <t>② 第２号被保険者分（再掲）</t>
  </si>
  <si>
    <t>（様式２の３）</t>
  </si>
  <si>
    <t>③ 総  数（再掲：介護給付、介護予防給付の特例分）</t>
  </si>
  <si>
    <t>（様式２の４）</t>
  </si>
  <si>
    <t>④ 第２号被保険者分（再掲：介護給付、介護予防給付の特例分）</t>
  </si>
  <si>
    <t>（様式２の５）</t>
  </si>
  <si>
    <t>(2) 特定入所者介護（介護予防）サービス費（別掲）</t>
  </si>
  <si>
    <t>① 総数</t>
  </si>
  <si>
    <t>ア　件数</t>
  </si>
  <si>
    <t>居住費（滞在費）</t>
  </si>
  <si>
    <t>イ　給付費</t>
  </si>
  <si>
    <t>（様式２の６)</t>
  </si>
  <si>
    <t>② 第２号被保険者数（再掲）</t>
  </si>
  <si>
    <t>（様式２の７)</t>
  </si>
  <si>
    <t>２．保険給付決定状況（続き）</t>
  </si>
  <si>
    <t>(3)-1 高額介護(介護予防)サービス費 (各月)</t>
  </si>
  <si>
    <t>ア 利用者負担第四段階</t>
  </si>
  <si>
    <t>世帯合算</t>
  </si>
  <si>
    <t>件　　　数</t>
  </si>
  <si>
    <t>給　付　費</t>
  </si>
  <si>
    <t xml:space="preserve">イ 利用者負担第三段階 </t>
  </si>
  <si>
    <t>ウ 利用者負担第二段階</t>
  </si>
  <si>
    <t>エ 利用者負担第一段階</t>
  </si>
  <si>
    <t>オ 合計</t>
  </si>
  <si>
    <t>(3)-2 高額介護(介護予防)サービス費 (年間上限)</t>
  </si>
  <si>
    <t>(4) 高額医療合算介護(介護予防)サービス費</t>
  </si>
  <si>
    <t>①平成30年4月支出決定分から平成30年8月支出決定分</t>
  </si>
  <si>
    <t>ア 現役並み所得者（上位所得者）（総数）</t>
  </si>
  <si>
    <t>イ 一般</t>
  </si>
  <si>
    <t>ウ 低所得者Ⅱ</t>
  </si>
  <si>
    <t>エ 低所得者Ⅰ</t>
  </si>
  <si>
    <t>②平成30年9月支出決定分から平成31年3月支出決定分</t>
  </si>
  <si>
    <t>（ア）現役並み所得者（上位所得者）（再掲：現役並み所得者Ⅲ）</t>
  </si>
  <si>
    <t>（イ）現役並み所得者（上位所得者）（再掲：現役並み所得者Ⅱ）</t>
  </si>
  <si>
    <t>（ウ）現役並み所得者（上位所得者）（再掲：現役並み所得者Ⅰ）</t>
  </si>
  <si>
    <t>（様式２の８）</t>
  </si>
  <si>
    <t>市町村特別給付</t>
  </si>
  <si>
    <t>(1) 件数</t>
  </si>
  <si>
    <t>寝具乾燥サービス</t>
  </si>
  <si>
    <t>移送サービス</t>
  </si>
  <si>
    <t>配食サービス</t>
  </si>
  <si>
    <t>おむつの支給</t>
  </si>
  <si>
    <t>(2) 費用額</t>
  </si>
  <si>
    <t>(3) 給付費</t>
  </si>
  <si>
    <t>（様式３）</t>
  </si>
  <si>
    <t>３．保険料収納状況</t>
  </si>
  <si>
    <t>（単位：円）</t>
  </si>
  <si>
    <t>区　　　分</t>
  </si>
  <si>
    <t>調定額累計</t>
  </si>
  <si>
    <t>収納額累計</t>
  </si>
  <si>
    <t>還付未済額_x000D_
（別掲）</t>
  </si>
  <si>
    <t>不納欠損額</t>
  </si>
  <si>
    <t>未収額</t>
  </si>
  <si>
    <t>減免額 _x000D_
 (別掲)</t>
  </si>
  <si>
    <t>現年度分</t>
  </si>
  <si>
    <t>特別徴収</t>
  </si>
  <si>
    <t>普通徴収</t>
  </si>
  <si>
    <t>滞納繰越分</t>
  </si>
  <si>
    <t>合　　計</t>
  </si>
  <si>
    <t>４．保険給付支払状況</t>
  </si>
  <si>
    <t>支払義務額_x000D_
累計</t>
  </si>
  <si>
    <t>支払済額_x000D_
累計</t>
  </si>
  <si>
    <t>徴収金等_x000D_
累計</t>
  </si>
  <si>
    <t>戻入未済額_x000D_
累計</t>
  </si>
  <si>
    <t>未払額</t>
  </si>
  <si>
    <t>介護サービス等諸費</t>
  </si>
  <si>
    <t>介護予防サービス等諸費</t>
  </si>
  <si>
    <t>高額介護サービス等費</t>
  </si>
  <si>
    <t>高額医療合算介護サービス等費</t>
  </si>
  <si>
    <t>特定入所者介護サービス等費</t>
  </si>
  <si>
    <t>その他の保険給付費</t>
  </si>
  <si>
    <t>（様式４）</t>
  </si>
  <si>
    <t>５．介護保険特別会計経理状況</t>
  </si>
  <si>
    <t>(1)保険事業勘定</t>
  </si>
  <si>
    <t>歳　　　　　　　　　　入</t>
  </si>
  <si>
    <t>歳　　　　　　　　　　出</t>
  </si>
  <si>
    <t>科　　　　目</t>
  </si>
  <si>
    <t>決算額</t>
  </si>
  <si>
    <t>保険料</t>
  </si>
  <si>
    <t>介護保険料</t>
  </si>
  <si>
    <t>総務費</t>
  </si>
  <si>
    <t>分担金及び負担金</t>
  </si>
  <si>
    <t>認定審査会負担金</t>
  </si>
  <si>
    <t>保険給付費</t>
  </si>
  <si>
    <t>使用料及び手数料</t>
  </si>
  <si>
    <t>使用料</t>
  </si>
  <si>
    <t>手数料</t>
  </si>
  <si>
    <t>国庫支出金</t>
  </si>
  <si>
    <t>介護給付費負担金</t>
  </si>
  <si>
    <t>調整交付金</t>
  </si>
  <si>
    <t>審査支払手数料</t>
  </si>
  <si>
    <t>地域支援事業交付金（介護予防・日常生活支援総合事業）</t>
  </si>
  <si>
    <t>市町村特別給付費</t>
  </si>
  <si>
    <t>地域支援事業交付金（介護予防・日常生活支援総合事業以外の地域支援事業）</t>
  </si>
  <si>
    <t>保険者機能強化推進交付金</t>
  </si>
  <si>
    <t>地域支援事業</t>
  </si>
  <si>
    <t>介護予防・生活支援サービス事業費</t>
  </si>
  <si>
    <t>一般介護予防事業費</t>
  </si>
  <si>
    <t>支払基金交付金</t>
  </si>
  <si>
    <t>介護給付費交付金</t>
  </si>
  <si>
    <t>包括的支援事業・任意事業</t>
  </si>
  <si>
    <t>地域支援事業支援交付金</t>
  </si>
  <si>
    <t>都道府県支出金</t>
  </si>
  <si>
    <t>都道府県負担金</t>
  </si>
  <si>
    <t>財政安定化基金拠出金</t>
  </si>
  <si>
    <t>財政安定化基金支出金</t>
  </si>
  <si>
    <t>相互財政安定化事業負担金</t>
  </si>
  <si>
    <t>保健福祉事業費</t>
  </si>
  <si>
    <t>基金積立金</t>
  </si>
  <si>
    <t>公債費</t>
  </si>
  <si>
    <t>財政安定化基金償還金</t>
  </si>
  <si>
    <t>相互財政安定化事業交付金</t>
  </si>
  <si>
    <t>財産収入</t>
  </si>
  <si>
    <t>予備費</t>
  </si>
  <si>
    <t>寄附金</t>
  </si>
  <si>
    <t>諸支出金</t>
  </si>
  <si>
    <t>介護サービス事業勘定繰出金</t>
  </si>
  <si>
    <t>繰入金</t>
  </si>
  <si>
    <t>一般会計繰入金12.5%</t>
  </si>
  <si>
    <t>他会計繰出金</t>
  </si>
  <si>
    <t>総務費に係る一般会計繰入金</t>
  </si>
  <si>
    <t>介護給付費準備基金繰入金</t>
  </si>
  <si>
    <t>介護サービス事業勘定繰入金</t>
  </si>
  <si>
    <t>地域支援事業繰入金（介護予防・日常生活支援総合事業）</t>
  </si>
  <si>
    <t>地域支援事業繰入金（介護予防・日常生活支援総合以外の地域支援事業）</t>
  </si>
  <si>
    <t>低所得者保険料軽減繰入金</t>
  </si>
  <si>
    <t>繰越金</t>
  </si>
  <si>
    <t>市町村債</t>
  </si>
  <si>
    <t>財政安定化基金貸付金</t>
  </si>
  <si>
    <t>諸収入</t>
  </si>
  <si>
    <t>合　　　　　　　　　　計</t>
  </si>
  <si>
    <t>歳入歳出差引残額</t>
  </si>
  <si>
    <t>円</t>
  </si>
  <si>
    <t xml:space="preserve">　うち基金繰入額</t>
  </si>
  <si>
    <t>介護給付費準備基金保有額</t>
  </si>
  <si>
    <t>（様式４の２）</t>
  </si>
  <si>
    <t>(2)介護サービス事業勘定</t>
  </si>
  <si>
    <t>サービス収入</t>
  </si>
  <si>
    <t>介護給付費収入</t>
  </si>
  <si>
    <t>予防給付費収入</t>
  </si>
  <si>
    <t>事業費</t>
  </si>
  <si>
    <t>居宅サービス事業費</t>
  </si>
  <si>
    <t>介護予防事業・日常生活支援総合事業費収入</t>
  </si>
  <si>
    <t>地域密着型サービス事業費</t>
  </si>
  <si>
    <t>特定入所者介護サービス等費収入</t>
  </si>
  <si>
    <t>居宅介護支援事業費</t>
  </si>
  <si>
    <t>自己負担金収入</t>
  </si>
  <si>
    <t>介護予防・日常生活支援総合事業費</t>
  </si>
  <si>
    <t>分担金</t>
  </si>
  <si>
    <t>施設整備費</t>
  </si>
  <si>
    <t>負担金</t>
  </si>
  <si>
    <t>保険事業勘定繰出金</t>
  </si>
  <si>
    <t>諸費</t>
  </si>
  <si>
    <t>保険事業勘定繰入金</t>
  </si>
  <si>
    <t>（様式４の３）</t>
  </si>
  <si>
    <t>５．介護保険特別会計経理状況（続き）</t>
  </si>
  <si>
    <t>(3)介護給付費負担金清算額等</t>
  </si>
  <si>
    <t>ア　前年度以前</t>
  </si>
  <si>
    <t>科　　目</t>
  </si>
  <si>
    <t xml:space="preserve"> 歳入（精算交付額）</t>
  </si>
  <si>
    <t>歳出（返還額）</t>
  </si>
  <si>
    <t>地域支援事業交付金</t>
  </si>
  <si>
    <t>イ　今年度</t>
  </si>
  <si>
    <t>歳入（精算交付予定額）</t>
  </si>
  <si>
    <t>歳出（返還予定額）</t>
  </si>
  <si>
    <t>ウ　実質的な収支について</t>
  </si>
  <si>
    <t>歳入　合計</t>
  </si>
  <si>
    <t>歳出　合計</t>
  </si>
  <si>
    <t>精算後残額</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</si>
</sst>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0_);_(* (#,##0);_(* &quot;-&quot;_);_(@_)"/>
    <numFmt numFmtId="42" formatCode="_(&quot;$&quot;* #,##0_);_(&quot;$&quot;* (#,##0);_(&quot;$&quot;* &quot;-&quot;_);_(@_)"/>
    <numFmt numFmtId="43" formatCode="_(* #,##0.00_);_(* (#,##0.00);_(* &quot;-&quot;??_);_(@_)"/>
    <numFmt numFmtId="44" formatCode="_(&quot;$&quot;* #,##0.00_);_(&quot;$&quot;* (#,##0.00);_(&quot;$&quot;* &quot;-&quot;??_);_(@_)"/>
    <numFmt numFmtId="171" formatCode="0_);[Red]\(0\)"/>
    <numFmt numFmtId="172" formatCode="#,##0_ "/>
    <numFmt numFmtId="173" formatCode="#,##0;[Red]#,##0"/>
  </numFmts>
  <fonts count="46">
    <font>
      <color rgb="FF000000"/>
      <sz val="11"/>
      <name val="ＭＳ Ｐゴシック"/>
    </font>
    <font>
      <color theme="1"/>
      <sz val="11"/>
      <name val="Calibri"/>
      <scheme val="minor"/>
    </font>
    <font>
      <color theme="0"/>
      <sz val="11"/>
      <name val="Calibri"/>
      <scheme val="minor"/>
    </font>
    <font>
      <color rgb="FF9C0006"/>
      <sz val="11"/>
      <name val="Calibri"/>
      <scheme val="minor"/>
    </font>
    <font>
      <b/>
      <color rgb="FFFA7D00"/>
      <sz val="11"/>
      <name val="Calibri"/>
      <scheme val="minor"/>
    </font>
    <font>
      <b/>
      <color theme="0"/>
      <sz val="11"/>
      <name val="Calibri"/>
      <scheme val="minor"/>
    </font>
    <font>
      <color indexed="0"/>
      <sz val="11"/>
      <name val="Calibri"/>
      <family val="2"/>
    </font>
    <font>
      <i/>
      <color rgb="FF7F7F7F"/>
      <sz val="11"/>
      <name val="Calibri"/>
      <scheme val="minor"/>
    </font>
    <font>
      <color rgb="FF006100"/>
      <sz val="11"/>
      <name val="Calibri"/>
      <scheme val="minor"/>
    </font>
    <font>
      <b/>
      <color theme="3"/>
      <sz val="15"/>
      <name val="Calibri"/>
      <scheme val="minor"/>
    </font>
    <font>
      <b/>
      <color theme="3"/>
      <sz val="13"/>
      <name val="Calibri"/>
      <scheme val="minor"/>
    </font>
    <font>
      <b/>
      <color theme="3"/>
      <sz val="11"/>
      <name val="Calibri"/>
      <scheme val="minor"/>
    </font>
    <font>
      <color rgb="FF3F3F76"/>
      <sz val="11"/>
      <name val="Calibri"/>
      <scheme val="minor"/>
    </font>
    <font>
      <color rgb="FFFA7D00"/>
      <sz val="11"/>
      <name val="Calibri"/>
      <scheme val="minor"/>
    </font>
    <font>
      <color rgb="FF9C6500"/>
      <sz val="11"/>
      <name val="Calibri"/>
      <scheme val="minor"/>
    </font>
    <font>
      <b/>
      <color rgb="FF3F3F3F"/>
      <sz val="11"/>
      <name val="Calibri"/>
      <scheme val="minor"/>
    </font>
    <font>
      <b/>
      <color theme="3"/>
      <sz val="18"/>
      <name val="Calibri Light"/>
      <scheme val="major"/>
    </font>
    <font>
      <b/>
      <color theme="1"/>
      <sz val="11"/>
      <name val="Calibri"/>
      <scheme val="minor"/>
    </font>
    <font>
      <color rgb="FFFF0000"/>
      <sz val="11"/>
      <name val="Calibri"/>
      <scheme val="minor"/>
    </font>
    <font>
      <color auto="1"/>
      <sz val="11"/>
      <name val="ＭＳ Ｐゴシック"/>
    </font>
    <font>
      <color auto="1"/>
      <sz val="10"/>
      <name val="丸ｺﾞｼｯｸ体Ca-B(GT)"/>
    </font>
    <font>
      <color auto="1"/>
      <sz val="10"/>
      <name val="ＭＳ ゴシック"/>
    </font>
    <font>
      <color auto="1"/>
      <sz val="8"/>
      <name val="ＭＳ ゴシック"/>
    </font>
    <font>
      <color auto="1"/>
      <sz val="11"/>
      <name val="ＭＳ 明朝"/>
    </font>
    <font>
      <color auto="1"/>
      <sz val="12"/>
      <name val="ＭＳ ゴシック"/>
    </font>
    <font>
      <color auto="1"/>
      <sz val="14"/>
      <name val="ＭＳ 明朝"/>
    </font>
    <font>
      <color auto="1"/>
      <sz val="10"/>
      <name val="ＭＳ 明朝"/>
    </font>
    <font>
      <color auto="1"/>
      <sz val="12"/>
      <name val="ＭＳ 明朝"/>
    </font>
    <font>
      <color auto="1"/>
      <sz val="14"/>
      <name val="ＭＳ ゴシック"/>
    </font>
    <font>
      <color auto="1"/>
      <sz val="8"/>
      <name val="ＭＳ 明朝"/>
    </font>
    <font>
      <b/>
      <color auto="1"/>
      <sz val="6"/>
      <name val="ＭＳ ゴシック"/>
    </font>
    <font>
      <b/>
      <color auto="1"/>
      <sz val="10"/>
      <name val="ＭＳ ゴシック"/>
    </font>
    <font>
      <color auto="1"/>
      <sz val="11"/>
      <name val="ＭＳ ゴシック"/>
    </font>
    <font>
      <color auto="1"/>
      <sz val="11"/>
      <name val="Calibri"/>
    </font>
    <font>
      <u/>
      <color auto="1"/>
      <sz val="11"/>
      <name val="Calibri"/>
    </font>
    <font>
      <b/>
      <color auto="1"/>
      <sz val="8"/>
      <name val="ＭＳ ゴシック"/>
    </font>
    <font>
      <color auto="1"/>
      <sz val="9"/>
      <name val="ＭＳ ゴシック"/>
    </font>
    <font>
      <b/>
      <color auto="1"/>
      <sz val="8"/>
      <name val="ＭＳ 明朝"/>
    </font>
    <font>
      <color auto="1"/>
      <sz val="10"/>
      <name val="ＭＳ Ｐゴシック"/>
    </font>
    <font>
      <b/>
      <color auto="1"/>
      <sz val="11"/>
      <name val="ＭＳ 明朝"/>
    </font>
    <font>
      <b/>
      <color auto="1"/>
      <sz val="10"/>
      <name val="ＭＳ 明朝"/>
    </font>
    <font>
      <color auto="1"/>
      <sz val="9"/>
      <name val="ＭＳ 明朝"/>
    </font>
    <font>
      <color auto="1"/>
      <sz val="12"/>
      <name val="MS Gothic"/>
    </font>
    <font>
      <b/>
      <color auto="1"/>
      <sz val="12"/>
      <name val="ＭＳ ゴシック"/>
    </font>
    <font>
      <color auto="1"/>
      <sz val="12"/>
      <name val="ＭＳ Ｐゴシック"/>
    </font>
    <font>
      <color auto="1"/>
      <sz val="10"/>
      <name val="MS Gothic"/>
    </font>
  </fonts>
  <fills count="39">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FFFFFF"/>
      </patternFill>
    </fill>
    <fill>
      <patternFill patternType="solid">
        <fgColor rgb="FFFFFF00"/>
      </patternFill>
    </fill>
    <fill>
      <patternFill patternType="solid">
        <fgColor theme="0"/>
        <bgColor indexed="64"/>
      </patternFill>
    </fill>
    <fill>
      <patternFill patternType="solid">
        <fgColor rgb="FFC0C0C0"/>
      </patternFill>
    </fill>
    <fill>
      <patternFill patternType="solid">
        <fgColor theme="0" tint="-0.25"/>
        <bgColor indexed="64"/>
      </patternFill>
    </fill>
    <fill>
      <patternFill patternType="solid">
        <fgColor rgb="FF66FFFF"/>
      </patternFill>
    </fill>
  </fills>
  <borders count="215">
    <border>
      <left/>
      <right/>
      <top/>
      <bottom/>
    </border>
    <border>
      <left style="thin">
        <color rgb="FF7F7F7F"/>
      </left>
      <right style="thin">
        <color rgb="FF7F7F7F"/>
      </right>
      <top style="thin">
        <color rgb="FF7F7F7F"/>
      </top>
      <bottom style="thin">
        <color rgb="FF7F7F7F"/>
      </bottom>
    </border>
    <border>
      <left style="double">
        <color rgb="FF3F3F3F"/>
      </left>
      <right style="double">
        <color rgb="FF3F3F3F"/>
      </right>
      <top style="double">
        <color rgb="FF3F3F3F"/>
      </top>
      <bottom style="double">
        <color rgb="FF3F3F3F"/>
      </bottom>
    </border>
    <border>
      <left/>
      <right/>
      <top/>
      <bottom style="thick">
        <color theme="4"/>
      </bottom>
    </border>
    <border>
      <left/>
      <right/>
      <top/>
      <bottom style="thick">
        <color theme="4" tint="0.5"/>
      </bottom>
    </border>
    <border>
      <left/>
      <right/>
      <top/>
      <bottom style="medium">
        <color theme="4" tint="0.4"/>
      </bottom>
    </border>
    <border>
      <left/>
      <right/>
      <top/>
      <bottom style="double">
        <color rgb="FFFF8001"/>
      </bottom>
    </border>
    <border>
      <left style="thin">
        <color rgb="FFB2B2B2"/>
      </left>
      <right style="thin">
        <color rgb="FFB2B2B2"/>
      </right>
      <top style="thin">
        <color rgb="FFB2B2B2"/>
      </top>
      <bottom style="thin">
        <color rgb="FFB2B2B2"/>
      </bottom>
    </border>
    <border>
      <left style="thin">
        <color rgb="FF3F3F3F"/>
      </left>
      <right style="thin">
        <color rgb="FF3F3F3F"/>
      </right>
      <top style="thin">
        <color rgb="FF3F3F3F"/>
      </top>
      <bottom style="thin">
        <color rgb="FF3F3F3F"/>
      </bottom>
    </border>
    <border>
      <left/>
      <right/>
      <top style="thin">
        <color theme="4"/>
      </top>
      <bottom style="double">
        <color theme="4"/>
      </bottom>
    </border>
    <border>
      <left style="medium">
        <color rgb="FF000000"/>
      </left>
      <right/>
      <top style="medium">
        <color rgb="FF000000"/>
      </top>
      <bottom style="thin">
        <color rgb="FF000000"/>
      </bottom>
    </border>
    <border>
      <left style="thin">
        <color rgb="FF000000"/>
      </left>
      <right/>
      <top style="medium">
        <color rgb="FF000000"/>
      </top>
      <bottom style="thin">
        <color rgb="FF000000"/>
      </bottom>
    </border>
    <border>
      <left style="thin">
        <color rgb="FF000000"/>
      </left>
      <right style="double">
        <color rgb="FF000000"/>
      </right>
      <top style="medium">
        <color rgb="FF000000"/>
      </top>
      <bottom style="thin">
        <color rgb="FF000000"/>
      </bottom>
    </border>
    <border>
      <left style="double">
        <color rgb="FF000000"/>
      </left>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double">
        <color rgb="FF000000"/>
      </left>
      <right style="medium">
        <color rgb="FF000000"/>
      </right>
      <top style="medium">
        <color rgb="FF000000"/>
      </top>
      <bottom/>
    </border>
    <border>
      <left style="medium">
        <color rgb="FF000000"/>
      </left>
      <right/>
      <top/>
      <bottom style="thin">
        <color rgb="FF000000"/>
      </bottom>
    </border>
    <border>
      <left style="medium">
        <color rgb="FF000000"/>
      </left>
      <right/>
      <top/>
      <bottom style="medium">
        <color rgb="FF000000"/>
      </bottom>
    </border>
    <border>
      <left/>
      <right/>
      <top style="medium">
        <color rgb="FF000000"/>
      </top>
      <bottom/>
    </border>
    <border>
      <left/>
      <right/>
      <top/>
      <bottom style="thin">
        <color rgb="FF000000"/>
      </bottom>
    </border>
    <border>
      <left/>
      <right/>
      <top style="thin">
        <color rgb="FF000000"/>
      </top>
      <bottom style="thin">
        <color rgb="FF000000"/>
      </bottom>
    </border>
    <border>
      <left style="medium">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medium">
        <color rgb="FF000000"/>
      </left>
      <right style="thin">
        <color rgb="FF000000"/>
      </right>
      <top style="thin">
        <color rgb="FF000000"/>
      </top>
      <bottom style="thin">
        <color rgb="FF000000"/>
      </bottom>
    </border>
    <border diagonalUp="1">
      <left style="thin">
        <color rgb="FF000000"/>
      </left>
      <right style="thin">
        <color rgb="FF000000"/>
      </right>
      <top style="thin">
        <color rgb="FF000000"/>
      </top>
      <bottom style="thin">
        <color rgb="FF000000"/>
      </bottom>
      <diagonal style="thin">
        <color rgb="FF000000"/>
      </diagonal>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medium">
        <color rgb="FF000000"/>
      </left>
      <right/>
      <top style="thin">
        <color rgb="FF000000"/>
      </top>
      <bottom/>
    </border>
    <border>
      <left/>
      <right/>
      <top style="thin">
        <color rgb="FF000000"/>
      </top>
      <bottom/>
    </border>
    <border>
      <left style="medium">
        <color rgb="FF000000"/>
      </left>
      <right/>
      <top/>
      <bottom/>
    </border>
    <border>
      <left style="medium">
        <color rgb="FF000000"/>
      </left>
      <right style="thin">
        <color rgb="FF000000"/>
      </right>
      <top/>
      <bottom style="thin">
        <color rgb="FF000000"/>
      </bottom>
    </border>
    <border>
      <left style="medium">
        <color rgb="FF000000"/>
      </left>
      <right/>
      <top style="thin">
        <color rgb="FF000000"/>
      </top>
      <bottom style="thin">
        <color rgb="FF000000"/>
      </bottom>
    </border>
    <border>
      <left style="thin">
        <color rgb="FF000000"/>
      </left>
      <right/>
      <top/>
      <bottom style="thin">
        <color rgb="FF000000"/>
      </bottom>
    </border>
    <border>
      <left style="thin">
        <color rgb="FF000000"/>
      </left>
      <right style="double">
        <color rgb="FF000000"/>
      </right>
      <top/>
      <bottom style="thin">
        <color rgb="FF000000"/>
      </bottom>
    </border>
    <border diagonalUp="1">
      <left style="double">
        <color rgb="FF000000"/>
      </left>
      <right style="thin">
        <color rgb="FF000000"/>
      </right>
      <top style="thin">
        <color rgb="FF000000"/>
      </top>
      <bottom style="thin">
        <color rgb="FF000000"/>
      </bottom>
      <diagonal style="thin">
        <color rgb="FF000000"/>
      </diagonal>
    </border>
    <border>
      <left style="thin">
        <color rgb="FF000000"/>
      </left>
      <right style="thin">
        <color rgb="FF000000"/>
      </right>
      <top/>
      <bottom style="thin">
        <color rgb="FF000000"/>
      </bottom>
    </border>
    <border>
      <left style="double">
        <color rgb="FF000000"/>
      </left>
      <right style="medium">
        <color rgb="FF000000"/>
      </right>
      <top style="thin">
        <color rgb="FF000000"/>
      </top>
      <bottom style="thin">
        <color rgb="FF000000"/>
      </bottom>
    </border>
    <border diagonalUp="1">
      <left style="double">
        <color rgb="FF000000"/>
      </left>
      <right style="thin">
        <color rgb="FF000000"/>
      </right>
      <top/>
      <bottom style="thin">
        <color rgb="FF000000"/>
      </bottom>
      <diagonal style="thin">
        <color rgb="FF000000"/>
      </diagonal>
    </border>
    <border>
      <left style="thin">
        <color rgb="FF000000"/>
      </left>
      <right/>
      <top/>
      <bottom style="medium">
        <color rgb="FF000000"/>
      </bottom>
    </border>
    <border>
      <left style="thin">
        <color rgb="FF000000"/>
      </left>
      <right style="double">
        <color rgb="FF000000"/>
      </right>
      <top/>
      <bottom style="medium">
        <color rgb="FF000000"/>
      </bottom>
    </border>
    <border diagonalUp="1">
      <left style="double">
        <color rgb="FF000000"/>
      </left>
      <right style="thin">
        <color rgb="FF000000"/>
      </right>
      <top/>
      <bottom style="medium">
        <color rgb="FF000000"/>
      </bottom>
      <diagonal style="thin">
        <color rgb="FF000000"/>
      </diagonal>
    </border>
    <border>
      <left style="thin">
        <color rgb="FF000000"/>
      </left>
      <right style="thin">
        <color rgb="FF000000"/>
      </right>
      <top/>
      <bottom style="medium">
        <color rgb="FF000000"/>
      </bottom>
    </border>
    <border>
      <left/>
      <right/>
      <top/>
      <bottom style="medium">
        <color rgb="FF000000"/>
      </bottom>
    </border>
    <border>
      <left style="double">
        <color rgb="FF000000"/>
      </left>
      <right style="medium">
        <color rgb="FF000000"/>
      </right>
      <top style="thin">
        <color rgb="FF000000"/>
      </top>
      <bottom style="medium">
        <color rgb="FF000000"/>
      </bottom>
    </border>
    <border>
      <left style="medium">
        <color rgb="FF000000"/>
      </left>
      <right style="thin">
        <color rgb="FF000000"/>
      </right>
      <top style="thin">
        <color rgb="FF000000"/>
      </top>
      <bottom/>
    </border>
    <border>
      <left style="thin">
        <color rgb="FF000000"/>
      </left>
      <right/>
      <top style="thin">
        <color rgb="FF000000"/>
      </top>
      <bottom style="thin">
        <color rgb="FF000000"/>
      </bottom>
    </border>
    <border>
      <left/>
      <right style="thin">
        <color rgb="FF000000"/>
      </right>
      <top style="thin">
        <color rgb="FF000000"/>
      </top>
      <bottom style="thin">
        <color rgb="FF000000"/>
      </bottom>
    </border>
    <border>
      <left style="medium">
        <color rgb="FF000000"/>
      </left>
      <right style="thin">
        <color rgb="FF000000"/>
      </right>
      <top/>
      <bottom/>
    </border>
    <border>
      <left style="thin">
        <color rgb="FF000000"/>
      </left>
      <right style="thin">
        <color rgb="FF000000"/>
      </right>
      <top style="thin">
        <color rgb="FF000000"/>
      </top>
      <bottom/>
    </border>
    <border>
      <left style="thin">
        <color rgb="FF000000"/>
      </left>
      <right style="thin">
        <color rgb="FF000000"/>
      </right>
      <top/>
      <bottom/>
    </border>
    <border diagonalUp="1">
      <left style="thin">
        <color rgb="FF000000"/>
      </left>
      <right/>
      <top style="thin">
        <color rgb="FF000000"/>
      </top>
      <bottom style="thin">
        <color rgb="FF000000"/>
      </bottom>
      <diagonal style="thin">
        <color rgb="FF000000"/>
      </diagonal>
    </border>
    <border>
      <left style="double">
        <color rgb="FF000000"/>
      </left>
      <right style="thin">
        <color rgb="FF000000"/>
      </right>
      <top style="thin">
        <color rgb="FF000000"/>
      </top>
      <bottom style="thin">
        <color rgb="FF000000"/>
      </bottom>
    </border>
    <border>
      <left style="thin">
        <color rgb="FF000000"/>
      </left>
      <right style="double">
        <color rgb="FF000000"/>
      </right>
      <top style="thin">
        <color rgb="FF000000"/>
      </top>
      <bottom style="thin">
        <color rgb="FF000000"/>
      </bottom>
    </border>
    <border>
      <left style="thin">
        <color rgb="FF000000"/>
      </left>
      <right style="double">
        <color rgb="FF000000"/>
      </right>
      <top style="thin">
        <color rgb="FF000000"/>
      </top>
      <bottom style="medium">
        <color rgb="FF000000"/>
      </bottom>
    </border>
    <border>
      <left style="thin">
        <color rgb="FF000000"/>
      </left>
      <right style="medium">
        <color rgb="FF000000"/>
      </right>
      <top/>
      <bottom style="medium">
        <color rgb="FF000000"/>
      </bottom>
    </border>
    <border>
      <left/>
      <right style="medium">
        <color rgb="FF000000"/>
      </right>
      <top style="thin">
        <color rgb="FF000000"/>
      </top>
      <bottom style="thin">
        <color rgb="FF000000"/>
      </bottom>
    </border>
    <border>
      <left style="thin">
        <color rgb="FF000000"/>
      </left>
      <right/>
      <top style="thin">
        <color rgb="FF000000"/>
      </top>
      <bottom/>
    </border>
    <border>
      <left style="thin">
        <color rgb="FF000000"/>
      </left>
      <right style="thin">
        <color rgb="FF000000"/>
      </right>
      <top style="hair">
        <color rgb="FF000000"/>
      </top>
      <bottom style="hair">
        <color rgb="FF000000"/>
      </bottom>
    </border>
    <border>
      <left style="thin">
        <color rgb="FF000000"/>
      </left>
      <right/>
      <top style="hair">
        <color rgb="FF000000"/>
      </top>
      <bottom style="hair">
        <color rgb="FF000000"/>
      </bottom>
    </border>
    <border>
      <left style="thin">
        <color rgb="FF000000"/>
      </left>
      <right style="double">
        <color rgb="FF000000"/>
      </right>
      <top style="thin">
        <color rgb="FF000000"/>
      </top>
      <bottom style="hair">
        <color rgb="FF000000"/>
      </bottom>
    </border>
    <border>
      <left style="double">
        <color rgb="FF000000"/>
      </left>
      <right style="thin">
        <color rgb="FF000000"/>
      </right>
      <top style="thin">
        <color rgb="FF000000"/>
      </top>
      <bottom style="hair">
        <color rgb="FF000000"/>
      </bottom>
    </border>
    <border>
      <left/>
      <right/>
      <top/>
      <bottom style="hair">
        <color rgb="FF000000"/>
      </bottom>
    </border>
    <border>
      <left style="double">
        <color rgb="FF000000"/>
      </left>
      <right style="medium">
        <color rgb="FF000000"/>
      </right>
      <top style="thin">
        <color rgb="FF000000"/>
      </top>
      <bottom style="hair">
        <color rgb="FF000000"/>
      </bottom>
    </border>
    <border>
      <left style="thin">
        <color rgb="FF000000"/>
      </left>
      <right/>
      <top/>
      <bottom/>
    </border>
    <border>
      <left style="hair">
        <color rgb="FF000000"/>
      </left>
      <right/>
      <top style="hair">
        <color rgb="FF000000"/>
      </top>
      <bottom style="hair">
        <color rgb="FF000000"/>
      </bottom>
    </border>
    <border>
      <left style="thin">
        <color rgb="FF000000"/>
      </left>
      <right style="double">
        <color rgb="FF000000"/>
      </right>
      <top style="hair">
        <color rgb="FF000000"/>
      </top>
      <bottom style="hair">
        <color rgb="FF000000"/>
      </bottom>
    </border>
    <border diagonalUp="1">
      <left style="double">
        <color rgb="FF000000"/>
      </left>
      <right style="thin">
        <color rgb="FF000000"/>
      </right>
      <top style="hair">
        <color rgb="FF000000"/>
      </top>
      <bottom style="hair">
        <color rgb="FF000000"/>
      </bottom>
      <diagonal style="hair">
        <color rgb="FF000000"/>
      </diagonal>
    </border>
    <border>
      <left/>
      <right/>
      <top style="hair">
        <color rgb="FF000000"/>
      </top>
      <bottom style="hair">
        <color rgb="FF000000"/>
      </bottom>
    </border>
    <border>
      <left style="double">
        <color rgb="FF000000"/>
      </left>
      <right style="medium">
        <color rgb="FF000000"/>
      </right>
      <top style="hair">
        <color rgb="FF000000"/>
      </top>
      <bottom style="hair">
        <color rgb="FF000000"/>
      </bottom>
    </border>
    <border>
      <left style="thin">
        <color rgb="FF000000"/>
      </left>
      <right style="hair">
        <color rgb="FF000000"/>
      </right>
      <top/>
      <bottom/>
    </border>
    <border>
      <left style="double">
        <color rgb="FF000000"/>
      </left>
      <right style="thin">
        <color rgb="FF000000"/>
      </right>
      <top style="hair">
        <color rgb="FF000000"/>
      </top>
      <bottom style="hair">
        <color rgb="FF000000"/>
      </bottom>
    </border>
    <border>
      <left style="thin">
        <color rgb="FF000000"/>
      </left>
      <right/>
      <top style="hair">
        <color rgb="FF000000"/>
      </top>
      <bottom/>
    </border>
    <border>
      <left style="thin">
        <color rgb="FF000000"/>
      </left>
      <right style="double">
        <color rgb="FF000000"/>
      </right>
      <top style="hair">
        <color rgb="FF000000"/>
      </top>
      <bottom/>
    </border>
    <border>
      <left style="double">
        <color rgb="FF000000"/>
      </left>
      <right style="thin">
        <color rgb="FF000000"/>
      </right>
      <top style="hair">
        <color rgb="FF000000"/>
      </top>
      <bottom/>
    </border>
    <border>
      <left/>
      <right/>
      <top style="hair">
        <color rgb="FF000000"/>
      </top>
      <bottom/>
    </border>
    <border>
      <left style="double">
        <color rgb="FF000000"/>
      </left>
      <right style="medium">
        <color rgb="FF000000"/>
      </right>
      <top style="hair">
        <color rgb="FF000000"/>
      </top>
      <bottom/>
    </border>
    <border>
      <left style="hair">
        <color rgb="FF000000"/>
      </left>
      <right/>
      <top style="hair">
        <color rgb="FF000000"/>
      </top>
      <bottom/>
    </border>
    <border>
      <left style="thin">
        <color rgb="FF000000"/>
      </left>
      <right/>
      <top style="hair">
        <color rgb="FF000000"/>
      </top>
      <bottom style="thin">
        <color rgb="FF000000"/>
      </bottom>
    </border>
    <border>
      <left style="hair">
        <color rgb="FF000000"/>
      </left>
      <right/>
      <top style="hair">
        <color rgb="FF000000"/>
      </top>
      <bottom style="thin">
        <color rgb="FF000000"/>
      </bottom>
    </border>
    <border>
      <left style="thin">
        <color rgb="FF000000"/>
      </left>
      <right style="double">
        <color rgb="FF000000"/>
      </right>
      <top style="hair">
        <color rgb="FF000000"/>
      </top>
      <bottom style="thin">
        <color rgb="FF000000"/>
      </bottom>
    </border>
    <border diagonalUp="1">
      <left style="double">
        <color rgb="FF000000"/>
      </left>
      <right style="thin">
        <color rgb="FF000000"/>
      </right>
      <top style="hair">
        <color rgb="FF000000"/>
      </top>
      <bottom style="thin">
        <color rgb="FF000000"/>
      </bottom>
      <diagonal style="hair">
        <color rgb="FF000000"/>
      </diagonal>
    </border>
    <border>
      <left/>
      <right/>
      <top style="hair">
        <color rgb="FF000000"/>
      </top>
      <bottom style="thin">
        <color rgb="FF000000"/>
      </bottom>
    </border>
    <border>
      <left style="double">
        <color rgb="FF000000"/>
      </left>
      <right style="medium">
        <color rgb="FF000000"/>
      </right>
      <top style="hair">
        <color rgb="FF000000"/>
      </top>
      <bottom style="thin">
        <color rgb="FF000000"/>
      </bottom>
    </border>
    <border>
      <left style="thin">
        <color rgb="FF000000"/>
      </left>
      <right/>
      <top/>
      <bottom style="hair">
        <color rgb="FF000000"/>
      </bottom>
    </border>
    <border>
      <left style="thin">
        <color rgb="FF000000"/>
      </left>
      <right style="double">
        <color rgb="FF000000"/>
      </right>
      <top/>
      <bottom style="hair">
        <color rgb="FF000000"/>
      </bottom>
    </border>
    <border>
      <left style="double">
        <color rgb="FF000000"/>
      </left>
      <right style="thin">
        <color rgb="FF000000"/>
      </right>
      <top/>
      <bottom style="hair">
        <color rgb="FF000000"/>
      </bottom>
    </border>
    <border>
      <left style="double">
        <color rgb="FF000000"/>
      </left>
      <right style="medium">
        <color rgb="FF000000"/>
      </right>
      <top/>
      <bottom style="hair">
        <color rgb="FF000000"/>
      </bottom>
    </border>
    <border>
      <left/>
      <right style="medium">
        <color rgb="FF000000"/>
      </right>
      <top/>
      <bottom style="thin">
        <color rgb="FF000000"/>
      </bottom>
    </border>
    <border diagonalUp="1">
      <left style="double">
        <color rgb="FF000000"/>
      </left>
      <right style="thin">
        <color rgb="FF000000"/>
      </right>
      <top style="hair">
        <color rgb="FF000000"/>
      </top>
      <bottom/>
      <diagonal style="hair">
        <color rgb="FF000000"/>
      </diagonal>
    </border>
    <border>
      <left style="thin">
        <color rgb="FF000000"/>
      </left>
      <right/>
      <top style="thin">
        <color rgb="FF000000"/>
      </top>
      <bottom style="hair">
        <color rgb="FF000000"/>
      </bottom>
    </border>
    <border>
      <left/>
      <right/>
      <top style="thin">
        <color rgb="FF000000"/>
      </top>
      <bottom style="hair">
        <color rgb="FF000000"/>
      </bottom>
    </border>
    <border>
      <left style="thin">
        <color rgb="FF000000"/>
      </left>
      <right/>
      <top style="thin">
        <color rgb="FF000000"/>
      </top>
      <bottom style="medium">
        <color rgb="FF000000"/>
      </bottom>
    </border>
    <border>
      <left style="double">
        <color rgb="FF000000"/>
      </left>
      <right style="thin">
        <color rgb="FF000000"/>
      </right>
      <top style="thin">
        <color rgb="FF000000"/>
      </top>
      <bottom style="medium">
        <color rgb="FF000000"/>
      </bottom>
    </border>
    <border>
      <left/>
      <right/>
      <top style="thin">
        <color rgb="FF000000"/>
      </top>
      <bottom style="medium">
        <color rgb="FF000000"/>
      </bottom>
    </border>
    <border>
      <left style="thin">
        <color rgb="FF000000"/>
      </left>
      <right style="thin">
        <color rgb="FF000000"/>
      </right>
      <top style="thin">
        <color rgb="FF000000"/>
      </top>
      <bottom style="hair">
        <color rgb="FF000000"/>
      </bottom>
    </border>
    <border>
      <left style="thin">
        <color rgb="FF000000"/>
      </left>
      <right style="thin">
        <color rgb="FF000000"/>
      </right>
      <top/>
      <bottom style="hair">
        <color rgb="FF000000"/>
      </bottom>
    </border>
    <border>
      <left style="hair">
        <color rgb="FF000000"/>
      </left>
      <right/>
      <top/>
      <bottom/>
    </border>
    <border>
      <left style="hair">
        <color rgb="FF000000"/>
      </left>
      <right/>
      <top/>
      <bottom style="hair">
        <color rgb="FF000000"/>
      </bottom>
    </border>
    <border diagonalUp="1">
      <left style="double">
        <color rgb="FF000000"/>
      </left>
      <right style="thin">
        <color rgb="FF000000"/>
      </right>
      <top style="hair">
        <color rgb="FF000000"/>
      </top>
      <bottom style="hair">
        <color rgb="FF000000"/>
      </bottom>
      <diagonal style="thin">
        <color rgb="FF000000"/>
      </diagonal>
    </border>
    <border>
      <left style="hair">
        <color rgb="FF000000"/>
      </left>
      <right style="hair">
        <color rgb="FF000000"/>
      </right>
      <top style="hair">
        <color rgb="FF000000"/>
      </top>
      <bottom style="hair">
        <color rgb="FF000000"/>
      </bottom>
    </border>
    <border>
      <left style="hair">
        <color rgb="FF000000"/>
      </left>
      <right style="hair">
        <color rgb="FF000000"/>
      </right>
      <top/>
      <bottom/>
    </border>
    <border>
      <left style="hair">
        <color rgb="FF000000"/>
      </left>
      <right style="hair">
        <color rgb="FF000000"/>
      </right>
      <top/>
      <bottom style="hair">
        <color rgb="FF000000"/>
      </bottom>
    </border>
    <border>
      <left style="medium">
        <color rgb="FF000000"/>
      </left>
      <right style="hair">
        <color rgb="FF000000"/>
      </right>
      <top/>
      <bottom style="thin">
        <color rgb="FF000000"/>
      </bottom>
    </border>
    <border>
      <left style="thin">
        <color rgb="FF000000"/>
      </left>
      <right style="thin">
        <color rgb="FF000000"/>
      </right>
      <top style="hair">
        <color rgb="FF000000"/>
      </top>
      <bottom style="thin">
        <color rgb="FF000000"/>
      </bottom>
    </border>
    <border>
      <left style="double">
        <color rgb="FF000000"/>
      </left>
      <right style="thin">
        <color rgb="FF000000"/>
      </right>
      <top style="hair">
        <color rgb="FF000000"/>
      </top>
      <bottom style="thin">
        <color rgb="FF000000"/>
      </bottom>
    </border>
    <border>
      <left style="hair">
        <color rgb="FF000000"/>
      </left>
      <right/>
      <top style="thin">
        <color rgb="FF000000"/>
      </top>
      <bottom/>
    </border>
    <border>
      <left style="medium">
        <color rgb="FF000000"/>
      </left>
      <right style="hair">
        <color rgb="FF000000"/>
      </right>
      <top/>
      <bottom/>
    </border>
    <border diagonalUp="1">
      <left style="double">
        <color rgb="FF000000"/>
      </left>
      <right style="thin">
        <color rgb="FF000000"/>
      </right>
      <top style="hair">
        <color rgb="FF000000"/>
      </top>
      <bottom/>
      <diagonal style="thin">
        <color rgb="FF000000"/>
      </diagonal>
    </border>
    <border diagonalUp="1">
      <left style="double">
        <color rgb="FF000000"/>
      </left>
      <right style="thin">
        <color rgb="FF000000"/>
      </right>
      <top style="thin">
        <color rgb="FF000000"/>
      </top>
      <bottom style="hair">
        <color rgb="FF000000"/>
      </bottom>
      <diagonal style="thin">
        <color rgb="FF000000"/>
      </diagonal>
    </border>
    <border>
      <left style="hair">
        <color rgb="FF000000"/>
      </left>
      <right style="hair">
        <color rgb="FF000000"/>
      </right>
      <top style="hair">
        <color rgb="FF000000"/>
      </top>
      <bottom/>
    </border>
    <border>
      <left style="hair">
        <color rgb="FF000000"/>
      </left>
      <right style="hair">
        <color rgb="FF000000"/>
      </right>
      <top style="hair">
        <color rgb="FF000000"/>
      </top>
      <bottom style="thin">
        <color rgb="FF000000"/>
      </bottom>
    </border>
    <border>
      <left style="medium">
        <color rgb="FF000000"/>
      </left>
      <right/>
      <top style="thin">
        <color rgb="FF000000"/>
      </top>
      <bottom style="medium">
        <color rgb="FF000000"/>
      </bottom>
    </border>
    <border diagonalUp="1">
      <left style="thin">
        <color rgb="FF000000"/>
      </left>
      <right style="thin">
        <color rgb="FF000000"/>
      </right>
      <top style="hair">
        <color rgb="FF000000"/>
      </top>
      <bottom style="thin">
        <color rgb="FF000000"/>
      </bottom>
      <diagonal style="thin">
        <color rgb="FF000000"/>
      </diagonal>
    </border>
    <border diagonalUp="1">
      <left style="thin">
        <color rgb="FF000000"/>
      </left>
      <right style="double">
        <color rgb="FF000000"/>
      </right>
      <top style="hair">
        <color rgb="FF000000"/>
      </top>
      <bottom style="thin">
        <color rgb="FF000000"/>
      </bottom>
      <diagonal style="thin">
        <color rgb="FF000000"/>
      </diagonal>
    </border>
    <border diagonalUp="1">
      <left/>
      <right style="thin">
        <color rgb="FF000000"/>
      </right>
      <top style="hair">
        <color rgb="FF000000"/>
      </top>
      <bottom style="thin">
        <color rgb="FF000000"/>
      </bottom>
      <diagonal style="thin">
        <color rgb="FF000000"/>
      </diagonal>
    </border>
    <border diagonalUp="1">
      <left style="double">
        <color rgb="FF000000"/>
      </left>
      <right style="medium">
        <color rgb="FF000000"/>
      </right>
      <top style="hair">
        <color rgb="FF000000"/>
      </top>
      <bottom style="thin">
        <color rgb="FF000000"/>
      </bottom>
      <diagonal style="thin">
        <color rgb="FF000000"/>
      </diagonal>
    </border>
    <border>
      <left/>
      <right style="thin">
        <color rgb="FF000000"/>
      </right>
      <top style="thin">
        <color rgb="FF000000"/>
      </top>
      <bottom style="medium">
        <color rgb="FF000000"/>
      </bottom>
    </border>
    <border>
      <left style="double">
        <color rgb="FF000000"/>
      </left>
      <right/>
      <top/>
      <bottom style="thin">
        <color rgb="FF000000"/>
      </bottom>
    </border>
    <border>
      <left style="double">
        <color rgb="FF000000"/>
      </left>
      <right style="medium">
        <color rgb="FF000000"/>
      </right>
      <top/>
      <bottom style="thin">
        <color rgb="FF000000"/>
      </bottom>
    </border>
    <border>
      <left style="double">
        <color rgb="FF000000"/>
      </left>
      <right/>
      <top/>
      <bottom style="medium">
        <color rgb="FF000000"/>
      </bottom>
    </border>
    <border>
      <left style="double">
        <color rgb="FF000000"/>
      </left>
      <right style="medium">
        <color rgb="FF000000"/>
      </right>
      <top/>
      <bottom style="medium">
        <color rgb="FF000000"/>
      </bottom>
    </border>
    <border>
      <left style="double">
        <color rgb="FF000000"/>
      </left>
      <right style="thin">
        <color rgb="FF000000"/>
      </right>
      <top style="thin">
        <color rgb="FF000000"/>
      </top>
      <bottom/>
    </border>
    <border>
      <left style="thin">
        <color rgb="FF000000"/>
      </left>
      <right style="double">
        <color rgb="FF000000"/>
      </right>
      <top style="thin">
        <color rgb="FF000000"/>
      </top>
      <bottom/>
    </border>
    <border>
      <left style="double">
        <color rgb="FF000000"/>
      </left>
      <right/>
      <top style="medium">
        <color rgb="FF000000"/>
      </top>
      <bottom style="thin">
        <color rgb="FF000000"/>
      </bottom>
    </border>
    <border>
      <left style="double">
        <color rgb="FF000000"/>
      </left>
      <right style="thin">
        <color rgb="FF000000"/>
      </right>
      <top/>
      <bottom style="thin">
        <color rgb="FF000000"/>
      </bottom>
    </border>
    <border>
      <left style="double">
        <color rgb="FF000000"/>
      </left>
      <right style="thin">
        <color rgb="FF000000"/>
      </right>
      <top/>
      <bottom style="medium">
        <color rgb="FF000000"/>
      </bottom>
    </border>
    <border>
      <left style="double">
        <color rgb="FF000000"/>
      </left>
      <right style="medium">
        <color rgb="FF000000"/>
      </right>
      <top style="medium">
        <color rgb="FF000000"/>
      </top>
      <bottom style="thin">
        <color rgb="FF000000"/>
      </bottom>
    </border>
    <border>
      <left/>
      <right style="double">
        <color rgb="FF000000"/>
      </right>
      <top style="thin">
        <color rgb="FF000000"/>
      </top>
      <bottom style="thin">
        <color rgb="FF000000"/>
      </bottom>
    </border>
    <border diagonalUp="1">
      <left style="double">
        <color rgb="FF000000"/>
      </left>
      <right style="thin">
        <color rgb="FF000000"/>
      </right>
      <top style="thin">
        <color rgb="FF000000"/>
      </top>
      <bottom style="medium">
        <color rgb="FF000000"/>
      </bottom>
      <diagonal style="thin">
        <color rgb="FF000000"/>
      </diagonal>
    </border>
    <border>
      <left/>
      <right style="double">
        <color rgb="FF000000"/>
      </right>
      <top style="thin">
        <color rgb="FF000000"/>
      </top>
      <bottom style="medium">
        <color rgb="FF000000"/>
      </bottom>
    </border>
    <border>
      <left style="medium">
        <color rgb="FF000000"/>
      </left>
      <right style="thin">
        <color rgb="FF000000"/>
      </right>
      <top style="thin">
        <color rgb="FF000000"/>
      </top>
      <bottom style="double">
        <color rgb="FF000000"/>
      </bottom>
    </border>
    <border>
      <left style="thin">
        <color rgb="FF000000"/>
      </left>
      <right style="thin">
        <color rgb="FF000000"/>
      </right>
      <top style="thin">
        <color rgb="FF000000"/>
      </top>
      <bottom style="double">
        <color rgb="FF000000"/>
      </bottom>
    </border>
    <border>
      <left style="thin">
        <color rgb="FF000000"/>
      </left>
      <right style="medium">
        <color rgb="FF000000"/>
      </right>
      <top style="thin">
        <color rgb="FF000000"/>
      </top>
      <bottom style="double">
        <color rgb="FF000000"/>
      </bottom>
    </border>
    <border>
      <left style="thin">
        <color rgb="FF000000"/>
      </left>
      <right style="medium">
        <color rgb="FF000000"/>
      </right>
      <top/>
      <bottom style="thin">
        <color rgb="FF000000"/>
      </bottom>
    </border>
    <border>
      <left style="medium">
        <color rgb="FF000000"/>
      </left>
      <right/>
      <top style="double">
        <color rgb="FF000000"/>
      </top>
      <bottom style="double">
        <color rgb="FF000000"/>
      </bottom>
    </border>
    <border>
      <left style="thin">
        <color rgb="FF000000"/>
      </left>
      <right style="thin">
        <color rgb="FF000000"/>
      </right>
      <top style="double">
        <color rgb="FF000000"/>
      </top>
      <bottom style="double">
        <color rgb="FF000000"/>
      </bottom>
    </border>
    <border>
      <left style="thin">
        <color rgb="FF000000"/>
      </left>
      <right/>
      <top style="double">
        <color rgb="FF000000"/>
      </top>
      <bottom style="double">
        <color rgb="FF000000"/>
      </bottom>
    </border>
    <border>
      <left style="thin">
        <color rgb="FF000000"/>
      </left>
      <right style="medium">
        <color rgb="FF000000"/>
      </right>
      <top style="double">
        <color rgb="FF000000"/>
      </top>
      <bottom style="double">
        <color rgb="FF000000"/>
      </bottom>
    </border>
    <border>
      <left style="medium">
        <color rgb="FF000000"/>
      </left>
      <right style="thin">
        <color rgb="FF000000"/>
      </right>
      <top style="double">
        <color rgb="FF000000"/>
      </top>
      <bottom style="thin">
        <color rgb="FF000000"/>
      </bottom>
    </border>
    <border>
      <left style="thin">
        <color rgb="FF000000"/>
      </left>
      <right style="thin">
        <color rgb="FF000000"/>
      </right>
      <top style="double">
        <color rgb="FF000000"/>
      </top>
      <bottom style="thin">
        <color rgb="FF000000"/>
      </bottom>
    </border>
    <border>
      <left style="thin">
        <color rgb="FF000000"/>
      </left>
      <right/>
      <top style="double">
        <color rgb="FF000000"/>
      </top>
      <bottom style="thin">
        <color rgb="FF000000"/>
      </bottom>
    </border>
    <border>
      <left style="thin">
        <color rgb="FF000000"/>
      </left>
      <right style="medium">
        <color rgb="FF000000"/>
      </right>
      <top style="double">
        <color rgb="FF000000"/>
      </top>
      <bottom style="thin">
        <color rgb="FF000000"/>
      </bottom>
    </border>
    <border>
      <left style="thin">
        <color rgb="FF000000"/>
      </left>
      <right/>
      <top style="thin">
        <color rgb="FF000000"/>
      </top>
      <bottom style="double">
        <color rgb="FF000000"/>
      </bottom>
    </border>
    <border>
      <left style="thin">
        <color rgb="FF000000"/>
      </left>
      <right style="medium">
        <color rgb="FF000000"/>
      </right>
      <top style="thin">
        <color rgb="FF000000"/>
      </top>
      <bottom/>
    </border>
    <border>
      <left/>
      <right/>
      <top style="medium">
        <color rgb="FF000000"/>
      </top>
      <bottom style="thin">
        <color rgb="FF000000"/>
      </bottom>
    </border>
    <border>
      <left/>
      <right/>
      <top style="thin">
        <color rgb="FF000000"/>
      </top>
      <bottom style="double">
        <color rgb="FF000000"/>
      </bottom>
    </border>
    <border>
      <left style="medium">
        <color rgb="FF000000"/>
      </left>
      <right/>
      <top style="double">
        <color rgb="FF000000"/>
      </top>
      <bottom style="thin">
        <color rgb="FF000000"/>
      </bottom>
    </border>
    <border>
      <left style="medium">
        <color rgb="FF000000"/>
      </left>
      <right/>
      <top style="double">
        <color rgb="FF000000"/>
      </top>
      <bottom/>
    </border>
    <border>
      <left style="thin">
        <color rgb="FF000000"/>
      </left>
      <right style="medium">
        <color rgb="FF000000"/>
      </right>
      <top style="double">
        <color rgb="FF000000"/>
      </top>
      <bottom/>
    </border>
    <border>
      <left/>
      <right/>
      <top style="double">
        <color rgb="FF000000"/>
      </top>
      <bottom style="thin">
        <color rgb="FF000000"/>
      </bottom>
    </border>
    <border>
      <left style="medium">
        <color rgb="FF000000"/>
      </left>
      <right/>
      <top style="medium">
        <color rgb="FF000000"/>
      </top>
      <bottom/>
    </border>
    <border>
      <left/>
      <right style="thin">
        <color rgb="FF000000"/>
      </right>
      <top style="medium">
        <color rgb="FF000000"/>
      </top>
      <bottom/>
    </border>
    <border>
      <left/>
      <right/>
      <top style="medium">
        <color rgb="FF000000"/>
      </top>
      <bottom style="medium">
        <color rgb="FF000000"/>
      </bottom>
    </border>
    <border>
      <left/>
      <right style="medium">
        <color rgb="FF000000"/>
      </right>
      <top style="medium">
        <color rgb="FF000000"/>
      </top>
      <bottom style="medium">
        <color rgb="FF000000"/>
      </bottom>
    </border>
    <border>
      <left style="medium">
        <color rgb="FF000000"/>
      </left>
      <right style="thin">
        <color rgb="FF000000"/>
      </right>
      <top/>
      <bottom style="medium">
        <color rgb="FF000000"/>
      </bottom>
    </border>
    <border>
      <left style="medium">
        <color rgb="FF000000"/>
      </left>
      <right style="thin">
        <color rgb="FF000000"/>
      </right>
      <top style="medium">
        <color rgb="FF000000"/>
      </top>
      <bottom/>
    </border>
    <border>
      <left/>
      <right style="medium">
        <color rgb="FF000000"/>
      </right>
      <top/>
      <bottom/>
    </border>
    <border>
      <left style="medium">
        <color rgb="FF000000"/>
      </left>
      <right/>
      <top style="medium">
        <color rgb="FF000000"/>
      </top>
      <bottom style="medium">
        <color rgb="FF000000"/>
      </bottom>
    </border>
    <border>
      <left/>
      <right style="thin">
        <color rgb="FF000000"/>
      </right>
      <top/>
      <bottom style="medium">
        <color rgb="FF000000"/>
      </bottom>
    </border>
    <border>
      <left/>
      <right style="medium">
        <color rgb="FF000000"/>
      </right>
      <top/>
      <bottom style="medium">
        <color rgb="FF000000"/>
      </bottom>
    </border>
    <border>
      <left/>
      <right style="medium">
        <color rgb="FF000000"/>
      </right>
      <top style="thin">
        <color rgb="FF000000"/>
      </top>
      <bottom style="medium">
        <color rgb="FF000000"/>
      </bottom>
    </border>
    <border>
      <left/>
      <right style="thin">
        <color rgb="FF000000"/>
      </right>
      <top/>
      <bottom/>
    </border>
    <border>
      <left/>
      <right style="thin">
        <color rgb="FF000000"/>
      </right>
      <top style="thin">
        <color rgb="FF000000"/>
      </top>
      <bottom/>
    </border>
    <border>
      <left/>
      <right style="medium">
        <color rgb="FF000000"/>
      </right>
      <top style="thin">
        <color rgb="FF000000"/>
      </top>
      <bottom/>
    </border>
    <border>
      <left style="thin">
        <color rgb="FF000000"/>
      </left>
      <right/>
      <top style="medium">
        <color rgb="FF000000"/>
      </top>
      <bottom/>
    </border>
    <border>
      <left/>
      <right style="medium">
        <color rgb="FF000000"/>
      </right>
      <top style="medium">
        <color rgb="FF000000"/>
      </top>
      <bottom style="thin">
        <color rgb="FF000000"/>
      </bottom>
    </border>
    <border>
      <left/>
      <right style="medium">
        <color rgb="FF000000"/>
      </right>
      <top style="medium">
        <color rgb="FF000000"/>
      </top>
      <bottom/>
    </border>
    <border>
      <left/>
      <right style="thin">
        <color rgb="FF000000"/>
      </right>
      <top style="medium">
        <color rgb="FF000000"/>
      </top>
      <bottom style="medium">
        <color rgb="FF000000"/>
      </bottom>
    </border>
    <border>
      <left style="thin">
        <color rgb="FF000000"/>
      </left>
      <right/>
      <top style="medium">
        <color rgb="FF000000"/>
      </top>
      <bottom style="medium">
        <color rgb="FF000000"/>
      </bottom>
    </border>
    <border>
      <left/>
      <right style="thin">
        <color rgb="FF000000"/>
      </right>
      <top style="thin">
        <color rgb="FF000000"/>
      </top>
      <bottom style="double">
        <color rgb="FF000000"/>
      </bottom>
    </border>
    <border>
      <left/>
      <right style="medium">
        <color rgb="FF000000"/>
      </right>
      <top style="thin">
        <color rgb="FF000000"/>
      </top>
      <bottom style="double">
        <color rgb="FF000000"/>
      </bottom>
    </border>
    <border>
      <left/>
      <right style="double">
        <color rgb="FF000000"/>
      </right>
      <top style="medium">
        <color rgb="FF000000"/>
      </top>
      <bottom style="thin">
        <color rgb="FF000000"/>
      </bottom>
    </border>
    <border>
      <left style="double">
        <color rgb="FF000000"/>
      </left>
      <right style="medium">
        <color rgb="FF000000"/>
      </right>
      <top style="thin">
        <color rgb="FF000000"/>
      </top>
      <bottom/>
    </border>
    <border>
      <left style="double">
        <color rgb="FF000000"/>
      </left>
      <right/>
      <top style="medium">
        <color rgb="FF000000"/>
      </top>
      <bottom/>
    </border>
    <border>
      <left/>
      <right style="thin">
        <color rgb="FF000000"/>
      </right>
      <top/>
      <bottom style="thin">
        <color rgb="FF000000"/>
      </bottom>
    </border>
    <border>
      <left/>
      <right style="thin">
        <color rgb="FF000000"/>
      </right>
      <top style="hair">
        <color rgb="FF000000"/>
      </top>
      <bottom style="hair">
        <color rgb="FF000000"/>
      </bottom>
    </border>
    <border>
      <left/>
      <right style="thin">
        <color rgb="FF000000"/>
      </right>
      <top style="hair">
        <color rgb="FF000000"/>
      </top>
      <bottom style="thin">
        <color rgb="FF000000"/>
      </bottom>
    </border>
    <border>
      <left/>
      <right style="thin">
        <color rgb="FF000000"/>
      </right>
      <top style="medium">
        <color rgb="FF000000"/>
      </top>
      <bottom style="thin">
        <color rgb="FF000000"/>
      </bottom>
    </border>
    <border diagonalUp="1">
      <left style="thin">
        <color rgb="FF000000"/>
      </left>
      <right style="medium">
        <color rgb="FF000000"/>
      </right>
      <top style="thin">
        <color rgb="FF000000"/>
      </top>
      <bottom/>
      <diagonal style="thin">
        <color rgb="FF000000"/>
      </diagonal>
    </border>
    <border diagonalUp="1">
      <left style="thin">
        <color rgb="FF000000"/>
      </left>
      <right style="medium">
        <color rgb="FF000000"/>
      </right>
      <top/>
      <bottom/>
      <diagonal style="thin">
        <color rgb="FF000000"/>
      </diagonal>
    </border>
    <border diagonalUp="1">
      <left style="thin">
        <color rgb="FF000000"/>
      </left>
      <right style="medium">
        <color rgb="FF000000"/>
      </right>
      <top/>
      <bottom style="thin">
        <color rgb="FF000000"/>
      </bottom>
      <diagonal style="thin">
        <color rgb="FF000000"/>
      </diagonal>
    </border>
    <border diagonalUp="1">
      <left style="thin">
        <color rgb="FF000000"/>
      </left>
      <right/>
      <top style="thin">
        <color rgb="FF000000"/>
      </top>
      <bottom/>
      <diagonal style="thin">
        <color rgb="FF000000"/>
      </diagonal>
    </border>
    <border diagonalUp="1">
      <left/>
      <right/>
      <top style="thin">
        <color rgb="FF000000"/>
      </top>
      <bottom/>
      <diagonal style="thin">
        <color rgb="FF000000"/>
      </diagonal>
    </border>
    <border diagonalUp="1">
      <left/>
      <right style="thin">
        <color rgb="FF000000"/>
      </right>
      <top style="thin">
        <color rgb="FF000000"/>
      </top>
      <bottom/>
      <diagonal style="thin">
        <color rgb="FF000000"/>
      </diagonal>
    </border>
    <border diagonalUp="1">
      <left style="thin">
        <color rgb="FF000000"/>
      </left>
      <right/>
      <top/>
      <bottom/>
      <diagonal style="thin">
        <color rgb="FF000000"/>
      </diagonal>
    </border>
    <border diagonalUp="1">
      <left/>
      <right/>
      <top/>
      <bottom/>
      <diagonal style="thin">
        <color rgb="FF000000"/>
      </diagonal>
    </border>
    <border diagonalUp="1">
      <left/>
      <right style="thin">
        <color rgb="FF000000"/>
      </right>
      <top/>
      <bottom/>
      <diagonal style="thin">
        <color rgb="FF000000"/>
      </diagonal>
    </border>
    <border diagonalUp="1">
      <left style="thin">
        <color rgb="FF000000"/>
      </left>
      <right/>
      <top/>
      <bottom style="thin">
        <color rgb="FF000000"/>
      </bottom>
      <diagonal style="thin">
        <color rgb="FF000000"/>
      </diagonal>
    </border>
    <border diagonalUp="1">
      <left/>
      <right/>
      <top/>
      <bottom style="thin">
        <color rgb="FF000000"/>
      </bottom>
      <diagonal style="thin">
        <color rgb="FF000000"/>
      </diagonal>
    </border>
    <border diagonalUp="1">
      <left/>
      <right style="thin">
        <color rgb="FF000000"/>
      </right>
      <top/>
      <bottom style="thin">
        <color rgb="FF000000"/>
      </bottom>
      <diagonal style="thin">
        <color rgb="FF000000"/>
      </diagonal>
    </border>
    <border diagonalUp="1">
      <left/>
      <right style="medium">
        <color rgb="FF000000"/>
      </right>
      <top style="thin">
        <color rgb="FF000000"/>
      </top>
      <bottom/>
      <diagonal style="thin">
        <color rgb="FF000000"/>
      </diagonal>
    </border>
    <border diagonalUp="1">
      <left/>
      <right style="medium">
        <color rgb="FF000000"/>
      </right>
      <top/>
      <bottom/>
      <diagonal style="thin">
        <color rgb="FF000000"/>
      </diagonal>
    </border>
    <border diagonalUp="1">
      <left/>
      <right style="medium">
        <color rgb="FF000000"/>
      </right>
      <top/>
      <bottom style="thin">
        <color rgb="FF000000"/>
      </bottom>
      <diagonal style="thin">
        <color rgb="FF000000"/>
      </diagonal>
    </border>
    <border>
      <left/>
      <right style="medium">
        <color rgb="FF000000"/>
      </right>
      <top style="hair">
        <color rgb="FF000000"/>
      </top>
      <bottom style="hair">
        <color rgb="FF000000"/>
      </bottom>
    </border>
    <border>
      <left style="thin">
        <color rgb="FF000000"/>
      </left>
      <right style="medium">
        <color rgb="FF000000"/>
      </right>
      <top style="medium">
        <color rgb="FF000000"/>
      </top>
      <bottom style="medium">
        <color rgb="FF000000"/>
      </bottom>
    </border>
    <border diagonalUp="1">
      <left/>
      <right/>
      <top/>
      <bottom/>
      <diagonal style="thin">
        <color theme="1"/>
      </diagonal>
    </border>
    <border diagonalUp="1">
      <left style="double">
        <color theme="1"/>
      </left>
      <right style="thin">
        <color theme="1"/>
      </right>
      <top style="thin">
        <color theme="1"/>
      </top>
      <bottom style="thin">
        <color theme="1"/>
      </bottom>
      <diagonal style="thin">
        <color theme="1"/>
      </diagonal>
    </border>
    <border diagonalUp="1">
      <left/>
      <right/>
      <top/>
      <bottom style="medium">
        <color theme="1"/>
      </bottom>
      <diagonal style="thin">
        <color theme="1"/>
      </diagonal>
    </border>
    <border diagonalUp="1">
      <left/>
      <right style="thin">
        <color theme="1"/>
      </right>
      <top/>
      <bottom style="thin">
        <color theme="1"/>
      </bottom>
      <diagonal style="thin">
        <color theme="1"/>
      </diagonal>
    </border>
    <border diagonalUp="1">
      <left/>
      <right style="thin">
        <color theme="1"/>
      </right>
      <top style="thin">
        <color theme="1"/>
      </top>
      <bottom style="thin">
        <color theme="1"/>
      </bottom>
      <diagonal style="thin">
        <color theme="1"/>
      </diagonal>
    </border>
    <border diagonalUp="1">
      <left/>
      <right style="thin">
        <color theme="1"/>
      </right>
      <top style="thin">
        <color theme="1"/>
      </top>
      <bottom style="medium">
        <color theme="1"/>
      </bottom>
      <diagonal style="thin">
        <color theme="1"/>
      </diagonal>
    </border>
    <border diagonalUp="1">
      <left/>
      <right/>
      <top style="thin">
        <color theme="1"/>
      </top>
      <bottom style="thin">
        <color theme="1"/>
      </bottom>
      <diagonal style="thin">
        <color theme="1"/>
      </diagonal>
    </border>
    <border diagonalUp="1">
      <left/>
      <right/>
      <top style="thin">
        <color theme="1"/>
      </top>
      <bottom style="medium">
        <color theme="1"/>
      </bottom>
      <diagonal style="thin">
        <color theme="1"/>
      </diagonal>
    </border>
    <border diagonalUp="1">
      <left style="double">
        <color theme="1"/>
      </left>
      <right style="thin">
        <color theme="1"/>
      </right>
      <top style="thin">
        <color theme="1"/>
      </top>
      <bottom style="medium">
        <color theme="1"/>
      </bottom>
      <diagonal style="thin">
        <color theme="1"/>
      </diagonal>
    </border>
    <border diagonalUp="1">
      <left style="double">
        <color theme="1"/>
      </left>
      <right style="thin">
        <color theme="1"/>
      </right>
      <top style="thin">
        <color theme="1"/>
      </top>
      <bottom style="hair">
        <color theme="1"/>
      </bottom>
      <diagonal style="thin">
        <color theme="1"/>
      </diagonal>
    </border>
    <border diagonalUp="1">
      <left style="double">
        <color theme="1"/>
      </left>
      <right style="thin">
        <color theme="1"/>
      </right>
      <top style="hair">
        <color theme="1"/>
      </top>
      <bottom style="hair">
        <color theme="1"/>
      </bottom>
      <diagonal style="thin">
        <color theme="1"/>
      </diagonal>
    </border>
    <border diagonalUp="1">
      <left style="thin">
        <color theme="1"/>
      </left>
      <right style="thin">
        <color theme="1"/>
      </right>
      <top style="hair">
        <color theme="1"/>
      </top>
      <bottom style="thin">
        <color theme="1"/>
      </bottom>
      <diagonal style="thin">
        <color theme="1"/>
      </diagonal>
    </border>
    <border diagonalUp="1">
      <left style="double">
        <color theme="1"/>
      </left>
      <right style="thin">
        <color theme="1"/>
      </right>
      <top style="hair">
        <color theme="1"/>
      </top>
      <bottom style="thin">
        <color theme="1"/>
      </bottom>
      <diagonal style="thin">
        <color theme="1"/>
      </diagonal>
    </border>
    <border diagonalUp="1">
      <left style="double">
        <color theme="1"/>
      </left>
      <right style="medium">
        <color theme="1"/>
      </right>
      <top style="hair">
        <color theme="1"/>
      </top>
      <bottom style="thin">
        <color theme="1"/>
      </bottom>
      <diagonal style="thin">
        <color theme="1"/>
      </diagonal>
    </border>
    <border diagonalUp="1">
      <left style="double">
        <color theme="1"/>
      </left>
      <right style="thin">
        <color theme="1"/>
      </right>
      <top style="hair">
        <color theme="1"/>
      </top>
      <bottom style="medium">
        <color theme="1"/>
      </bottom>
      <diagonal style="thin">
        <color theme="1"/>
      </diagonal>
    </border>
    <border>
      <left style="medium">
        <color rgb="FF000000"/>
      </left>
      <right/>
      <top style="thin">
        <color theme="1"/>
      </top>
      <bottom/>
    </border>
    <border diagonalUp="1">
      <left style="thin">
        <color theme="1"/>
      </left>
      <right style="thin">
        <color theme="1"/>
      </right>
      <top style="thin">
        <color theme="1"/>
      </top>
      <bottom style="thin">
        <color theme="1"/>
      </bottom>
      <diagonal style="thin">
        <color theme="1"/>
      </diagonal>
    </border>
  </borders>
  <cellStyleXfs count="54">
    <xf numFmtId="0" fontId="0" fillId="0" borderId="0" applyFont="1"/>
    <xf numFmtId="0" fontId="1" fillId="2" borderId="0" applyFont="1" applyFill="1">
      <alignment vertical="top"/>
    </xf>
    <xf numFmtId="0" fontId="1" fillId="3" borderId="0" applyFont="1" applyFill="1">
      <alignment vertical="top"/>
    </xf>
    <xf numFmtId="0" fontId="1" fillId="4" borderId="0" applyFont="1" applyFill="1">
      <alignment vertical="top"/>
    </xf>
    <xf numFmtId="0" fontId="1" fillId="5" borderId="0" applyFont="1" applyFill="1">
      <alignment vertical="top"/>
    </xf>
    <xf numFmtId="0" fontId="1" fillId="6" borderId="0" applyFont="1" applyFill="1">
      <alignment vertical="top"/>
    </xf>
    <xf numFmtId="0" fontId="1" fillId="7" borderId="0" applyFont="1" applyFill="1">
      <alignment vertical="top"/>
    </xf>
    <xf numFmtId="0" fontId="1" fillId="8" borderId="0" applyFont="1" applyFill="1">
      <alignment vertical="top"/>
    </xf>
    <xf numFmtId="0" fontId="1" fillId="9" borderId="0" applyFont="1" applyFill="1">
      <alignment vertical="top"/>
    </xf>
    <xf numFmtId="0" fontId="1" fillId="10" borderId="0" applyFont="1" applyFill="1">
      <alignment vertical="top"/>
    </xf>
    <xf numFmtId="0" fontId="1" fillId="11" borderId="0" applyFont="1" applyFill="1">
      <alignment vertical="top"/>
    </xf>
    <xf numFmtId="0" fontId="1" fillId="12" borderId="0" applyFont="1" applyFill="1">
      <alignment vertical="top"/>
    </xf>
    <xf numFmtId="0" fontId="1" fillId="13" borderId="0" applyFont="1" applyFill="1">
      <alignment vertical="top"/>
    </xf>
    <xf numFmtId="0" fontId="2" fillId="14" borderId="0" applyFont="1" applyFill="1">
      <alignment vertical="top"/>
    </xf>
    <xf numFmtId="0" fontId="2" fillId="15" borderId="0" applyFont="1" applyFill="1">
      <alignment vertical="top"/>
    </xf>
    <xf numFmtId="0" fontId="2" fillId="16" borderId="0" applyFont="1" applyFill="1">
      <alignment vertical="top"/>
    </xf>
    <xf numFmtId="0" fontId="2" fillId="17" borderId="0" applyFont="1" applyFill="1">
      <alignment vertical="top"/>
    </xf>
    <xf numFmtId="0" fontId="2" fillId="18" borderId="0" applyFont="1" applyFill="1">
      <alignment vertical="top"/>
    </xf>
    <xf numFmtId="0" fontId="2" fillId="19" borderId="0" applyFont="1" applyFill="1">
      <alignment vertical="top"/>
    </xf>
    <xf numFmtId="0" fontId="2" fillId="20" borderId="0" applyFont="1" applyFill="1">
      <alignment vertical="top"/>
    </xf>
    <xf numFmtId="0" fontId="2" fillId="21" borderId="0" applyFont="1" applyFill="1">
      <alignment vertical="top"/>
    </xf>
    <xf numFmtId="0" fontId="2" fillId="22" borderId="0" applyFont="1" applyFill="1">
      <alignment vertical="top"/>
    </xf>
    <xf numFmtId="0" fontId="2" fillId="23" borderId="0" applyFont="1" applyFill="1">
      <alignment vertical="top"/>
    </xf>
    <xf numFmtId="0" fontId="2" fillId="24" borderId="0" applyFont="1" applyFill="1">
      <alignment vertical="top"/>
    </xf>
    <xf numFmtId="0" fontId="2" fillId="25" borderId="0" applyFont="1" applyFill="1">
      <alignment vertical="top"/>
    </xf>
    <xf numFmtId="0" fontId="3" fillId="26" borderId="0" applyFont="1" applyFill="1">
      <alignment vertical="top"/>
    </xf>
    <xf numFmtId="0" fontId="4" fillId="27" borderId="1" applyFont="1" applyFill="1" applyBorder="1">
      <alignment vertical="top"/>
    </xf>
    <xf numFmtId="0" fontId="5" fillId="28" borderId="2" applyFont="1" applyFill="1" applyBorder="1">
      <alignment vertical="top"/>
    </xf>
    <xf numFmtId="43" fontId="6" fillId="0" borderId="0" applyNumberFormat="1">
      <alignment vertical="top"/>
    </xf>
    <xf numFmtId="41" fontId="6" fillId="0" borderId="0" applyNumberFormat="1">
      <alignment vertical="top"/>
    </xf>
    <xf numFmtId="44" fontId="6" fillId="0" borderId="0" applyNumberFormat="1">
      <alignment vertical="top"/>
    </xf>
    <xf numFmtId="42" fontId="6" fillId="0" borderId="0" applyNumberFormat="1">
      <alignment vertical="top"/>
    </xf>
    <xf numFmtId="0" fontId="7" fillId="0" borderId="0" applyFont="1">
      <alignment vertical="top"/>
    </xf>
    <xf numFmtId="0" fontId="8" fillId="29" borderId="0" applyFont="1" applyFill="1">
      <alignment vertical="top"/>
    </xf>
    <xf numFmtId="0" fontId="9" fillId="0" borderId="3" applyFont="1" applyBorder="1">
      <alignment vertical="top"/>
    </xf>
    <xf numFmtId="0" fontId="10" fillId="0" borderId="4" applyFont="1" applyBorder="1">
      <alignment vertical="top"/>
    </xf>
    <xf numFmtId="0" fontId="11" fillId="0" borderId="5" applyFont="1" applyBorder="1">
      <alignment vertical="top"/>
    </xf>
    <xf numFmtId="0" fontId="11" fillId="0" borderId="0" applyFont="1">
      <alignment vertical="top"/>
    </xf>
    <xf numFmtId="0" fontId="12" fillId="30" borderId="1" applyFont="1" applyFill="1" applyBorder="1">
      <alignment vertical="top"/>
    </xf>
    <xf numFmtId="0" fontId="13" fillId="0" borderId="6" applyFont="1" applyBorder="1">
      <alignment vertical="top"/>
    </xf>
    <xf numFmtId="0" fontId="14" fillId="31" borderId="0" applyFont="1" applyFill="1">
      <alignment vertical="top"/>
    </xf>
    <xf numFmtId="0" fontId="6" fillId="32" borderId="7" applyFill="1" applyBorder="1">
      <alignment vertical="top"/>
    </xf>
    <xf numFmtId="0" fontId="15" fillId="27" borderId="8" applyFont="1" applyFill="1" applyBorder="1">
      <alignment vertical="top"/>
    </xf>
    <xf numFmtId="9" fontId="6" fillId="0" borderId="0" applyNumberFormat="1">
      <alignment vertical="top"/>
    </xf>
    <xf numFmtId="0" fontId="16" fillId="0" borderId="0" applyFont="1">
      <alignment vertical="top"/>
    </xf>
    <xf numFmtId="0" fontId="17" fillId="0" borderId="9" applyFont="1" applyBorder="1">
      <alignment vertical="top"/>
    </xf>
    <xf numFmtId="0" fontId="18" fillId="0" borderId="0" applyFont="1">
      <alignment vertical="top"/>
    </xf>
    <xf numFmtId="0" fontId="19" fillId="0" borderId="0" applyFont="1"/>
    <xf numFmtId="0" fontId="19" fillId="0" borderId="0" applyFont="1"/>
    <xf numFmtId="0" fontId="20" fillId="0" borderId="0" applyFont="1"/>
    <xf numFmtId="0" fontId="0" fillId="0" borderId="0" applyFont="1"/>
    <xf numFmtId="0" fontId="20" fillId="0" borderId="0" applyFont="1"/>
    <xf numFmtId="0" fontId="20" fillId="0" borderId="0" applyFont="1"/>
    <xf numFmtId="0" fontId="20" fillId="0" borderId="0" applyFont="1"/>
  </cellStyleXfs>
  <cellXfs count="1416">
    <xf numFmtId="0" fontId="0" fillId="0" borderId="0" xfId="0" applyFont="1"/>
    <xf numFmtId="0" fontId="0" fillId="0" borderId="0" xfId="0" applyFont="1"/>
    <xf numFmtId="0" fontId="1" fillId="2" borderId="0" xfId="1" applyFont="1" applyFill="1">
      <alignment vertical="top"/>
    </xf>
    <xf numFmtId="0" fontId="1" fillId="3" borderId="0" xfId="2" applyFont="1" applyFill="1">
      <alignment vertical="top"/>
    </xf>
    <xf numFmtId="0" fontId="1" fillId="4" borderId="0" xfId="3" applyFont="1" applyFill="1">
      <alignment vertical="top"/>
    </xf>
    <xf numFmtId="0" fontId="1" fillId="5" borderId="0" xfId="4" applyFont="1" applyFill="1">
      <alignment vertical="top"/>
    </xf>
    <xf numFmtId="0" fontId="1" fillId="6" borderId="0" xfId="5" applyFont="1" applyFill="1">
      <alignment vertical="top"/>
    </xf>
    <xf numFmtId="0" fontId="1" fillId="7" borderId="0" xfId="6" applyFont="1" applyFill="1">
      <alignment vertical="top"/>
    </xf>
    <xf numFmtId="0" fontId="1" fillId="8" borderId="0" xfId="7" applyFont="1" applyFill="1">
      <alignment vertical="top"/>
    </xf>
    <xf numFmtId="0" fontId="1" fillId="9" borderId="0" xfId="8" applyFont="1" applyFill="1">
      <alignment vertical="top"/>
    </xf>
    <xf numFmtId="0" fontId="1" fillId="10" borderId="0" xfId="9" applyFont="1" applyFill="1">
      <alignment vertical="top"/>
    </xf>
    <xf numFmtId="0" fontId="1" fillId="11" borderId="0" xfId="10" applyFont="1" applyFill="1">
      <alignment vertical="top"/>
    </xf>
    <xf numFmtId="0" fontId="1" fillId="12" borderId="0" xfId="11" applyFont="1" applyFill="1">
      <alignment vertical="top"/>
    </xf>
    <xf numFmtId="0" fontId="1" fillId="13" borderId="0" xfId="12" applyFont="1" applyFill="1">
      <alignment vertical="top"/>
    </xf>
    <xf numFmtId="0" fontId="2" fillId="14" borderId="0" xfId="13" applyFont="1" applyFill="1">
      <alignment vertical="top"/>
    </xf>
    <xf numFmtId="0" fontId="2" fillId="15" borderId="0" xfId="14" applyFont="1" applyFill="1">
      <alignment vertical="top"/>
    </xf>
    <xf numFmtId="0" fontId="2" fillId="16" borderId="0" xfId="15" applyFont="1" applyFill="1">
      <alignment vertical="top"/>
    </xf>
    <xf numFmtId="0" fontId="2" fillId="17" borderId="0" xfId="16" applyFont="1" applyFill="1">
      <alignment vertical="top"/>
    </xf>
    <xf numFmtId="0" fontId="2" fillId="18" borderId="0" xfId="17" applyFont="1" applyFill="1">
      <alignment vertical="top"/>
    </xf>
    <xf numFmtId="0" fontId="2" fillId="19" borderId="0" xfId="18" applyFont="1" applyFill="1">
      <alignment vertical="top"/>
    </xf>
    <xf numFmtId="0" fontId="2" fillId="20" borderId="0" xfId="19" applyFont="1" applyFill="1">
      <alignment vertical="top"/>
    </xf>
    <xf numFmtId="0" fontId="2" fillId="21" borderId="0" xfId="20" applyFont="1" applyFill="1">
      <alignment vertical="top"/>
    </xf>
    <xf numFmtId="0" fontId="2" fillId="22" borderId="0" xfId="21" applyFont="1" applyFill="1">
      <alignment vertical="top"/>
    </xf>
    <xf numFmtId="0" fontId="2" fillId="23" borderId="0" xfId="22" applyFont="1" applyFill="1">
      <alignment vertical="top"/>
    </xf>
    <xf numFmtId="0" fontId="2" fillId="24" borderId="0" xfId="23" applyFont="1" applyFill="1">
      <alignment vertical="top"/>
    </xf>
    <xf numFmtId="0" fontId="2" fillId="25" borderId="0" xfId="24" applyFont="1" applyFill="1">
      <alignment vertical="top"/>
    </xf>
    <xf numFmtId="0" fontId="3" fillId="26" borderId="0" xfId="25" applyFont="1" applyFill="1">
      <alignment vertical="top"/>
    </xf>
    <xf numFmtId="0" fontId="4" fillId="27" borderId="1" xfId="26" applyFont="1" applyFill="1" applyBorder="1">
      <alignment vertical="top"/>
    </xf>
    <xf numFmtId="0" fontId="5" fillId="28" borderId="2" xfId="27" applyFont="1" applyFill="1" applyBorder="1">
      <alignment vertical="top"/>
    </xf>
    <xf numFmtId="43" fontId="6" fillId="0" borderId="0" xfId="28" applyNumberFormat="1">
      <alignment vertical="top"/>
    </xf>
    <xf numFmtId="41" fontId="6" fillId="0" borderId="0" xfId="29" applyNumberFormat="1">
      <alignment vertical="top"/>
    </xf>
    <xf numFmtId="44" fontId="6" fillId="0" borderId="0" xfId="30" applyNumberFormat="1">
      <alignment vertical="top"/>
    </xf>
    <xf numFmtId="42" fontId="6" fillId="0" borderId="0" xfId="31" applyNumberFormat="1">
      <alignment vertical="top"/>
    </xf>
    <xf numFmtId="0" fontId="7" fillId="0" borderId="0" xfId="32" applyFont="1">
      <alignment vertical="top"/>
    </xf>
    <xf numFmtId="0" fontId="8" fillId="29" borderId="0" xfId="33" applyFont="1" applyFill="1">
      <alignment vertical="top"/>
    </xf>
    <xf numFmtId="0" fontId="9" fillId="0" borderId="3" xfId="34" applyFont="1" applyBorder="1">
      <alignment vertical="top"/>
    </xf>
    <xf numFmtId="0" fontId="10" fillId="0" borderId="4" xfId="35" applyFont="1" applyBorder="1">
      <alignment vertical="top"/>
    </xf>
    <xf numFmtId="0" fontId="11" fillId="0" borderId="5" xfId="36" applyFont="1" applyBorder="1">
      <alignment vertical="top"/>
    </xf>
    <xf numFmtId="0" fontId="11" fillId="0" borderId="0" xfId="37" applyFont="1">
      <alignment vertical="top"/>
    </xf>
    <xf numFmtId="0" fontId="12" fillId="30" borderId="1" xfId="38" applyFont="1" applyFill="1" applyBorder="1">
      <alignment vertical="top"/>
    </xf>
    <xf numFmtId="0" fontId="13" fillId="0" borderId="6" xfId="39" applyFont="1" applyBorder="1">
      <alignment vertical="top"/>
    </xf>
    <xf numFmtId="0" fontId="14" fillId="31" borderId="0" xfId="40" applyFont="1" applyFill="1">
      <alignment vertical="top"/>
    </xf>
    <xf numFmtId="0" fontId="6" fillId="32" borderId="7" xfId="41" applyFill="1" applyBorder="1">
      <alignment vertical="top"/>
    </xf>
    <xf numFmtId="0" fontId="15" fillId="27" borderId="8" xfId="42" applyFont="1" applyFill="1" applyBorder="1">
      <alignment vertical="top"/>
    </xf>
    <xf numFmtId="9" fontId="6" fillId="0" borderId="0" xfId="43" applyNumberFormat="1">
      <alignment vertical="top"/>
    </xf>
    <xf numFmtId="0" fontId="16" fillId="0" borderId="0" xfId="44" applyFont="1">
      <alignment vertical="top"/>
    </xf>
    <xf numFmtId="0" fontId="17" fillId="0" borderId="9" xfId="45" applyFont="1" applyBorder="1">
      <alignment vertical="top"/>
    </xf>
    <xf numFmtId="0" fontId="18" fillId="0" borderId="0" xfId="46" applyFont="1">
      <alignment vertical="top"/>
    </xf>
    <xf numFmtId="0" fontId="19" fillId="0" borderId="0" xfId="47" applyFont="1"/>
    <xf numFmtId="0" fontId="19" fillId="0" borderId="0" xfId="48" applyFont="1"/>
    <xf numFmtId="0" fontId="20" fillId="0" borderId="0" xfId="49" applyFont="1"/>
    <xf numFmtId="0" fontId="0" fillId="0" borderId="0" xfId="50" applyFont="1"/>
    <xf numFmtId="0" fontId="20" fillId="0" borderId="0" xfId="51" applyFont="1"/>
    <xf numFmtId="0" fontId="20" fillId="0" borderId="0" xfId="52" applyFont="1"/>
    <xf numFmtId="0" fontId="20" fillId="0" borderId="0" xfId="53" applyFont="1"/>
    <xf numFmtId="0" fontId="21" fillId="33" borderId="0" xfId="51" applyFont="1" applyFill="1">
      <alignment vertical="center"/>
    </xf>
    <xf numFmtId="0" fontId="21" fillId="0" borderId="0" xfId="51" applyFont="1">
      <alignment vertical="center"/>
    </xf>
    <xf numFmtId="0" fontId="22" fillId="33" borderId="10" xfId="51" applyFont="1" applyFill="1" applyBorder="1">
      <alignment vertical="center"/>
    </xf>
    <xf numFmtId="0" fontId="22" fillId="33" borderId="11" xfId="51" applyFont="1" applyFill="1" applyBorder="1">
      <alignment horizontal="center" vertical="center"/>
    </xf>
    <xf numFmtId="0" fontId="22" fillId="33" borderId="12" xfId="51" applyFont="1" applyFill="1" applyBorder="1">
      <alignment horizontal="center" vertical="center"/>
    </xf>
    <xf numFmtId="0" fontId="22" fillId="33" borderId="13" xfId="51" applyFont="1" applyFill="1" applyBorder="1">
      <alignment horizontal="center" vertical="center"/>
    </xf>
    <xf numFmtId="0" fontId="22" fillId="33" borderId="14" xfId="51" applyFont="1" applyFill="1" applyBorder="1">
      <alignment horizontal="center" vertical="center"/>
    </xf>
    <xf numFmtId="0" fontId="22" fillId="33" borderId="15" xfId="51" applyFont="1" applyFill="1" applyBorder="1">
      <alignment horizontal="center" vertical="center"/>
    </xf>
    <xf numFmtId="0" fontId="22" fillId="33" borderId="16" xfId="51" applyFont="1" applyFill="1" applyBorder="1">
      <alignment vertical="center"/>
    </xf>
    <xf numFmtId="0" fontId="22" fillId="33" borderId="17" xfId="51" applyFont="1" applyFill="1" applyBorder="1">
      <alignment vertical="center"/>
    </xf>
    <xf numFmtId="0" fontId="22" fillId="33" borderId="18" xfId="51" applyFont="1" applyFill="1" applyBorder="1">
      <alignment horizontal="center" vertical="center"/>
    </xf>
    <xf numFmtId="0" fontId="21" fillId="33" borderId="0" xfId="51" applyFont="1" applyFill="1">
      <alignment vertical="center" wrapText="1"/>
    </xf>
    <xf numFmtId="0" fontId="22" fillId="33" borderId="11" xfId="51" applyFont="1" applyFill="1" applyBorder="1">
      <alignment horizontal="center" vertical="center" wrapText="1"/>
    </xf>
    <xf numFmtId="0" fontId="21" fillId="0" borderId="0" xfId="0" applyNumberFormat="1" applyFont="1">
      <alignment vertical="center"/>
    </xf>
    <xf numFmtId="0" fontId="23" fillId="0" borderId="19" xfId="53" applyFont="1" applyBorder="1">
      <alignment horizontal="right" vertical="center" shrinkToFit="1"/>
    </xf>
    <xf numFmtId="0" fontId="23" fillId="0" borderId="19" xfId="53" applyFont="1" applyBorder="1">
      <alignment vertical="center" wrapText="1" shrinkToFit="1"/>
    </xf>
    <xf numFmtId="0" fontId="23" fillId="0" borderId="20" xfId="53" applyFont="1" applyBorder="1">
      <alignment horizontal="right" vertical="center"/>
    </xf>
    <xf numFmtId="0" fontId="23" fillId="0" borderId="20" xfId="53" applyFont="1" applyBorder="1">
      <alignment vertical="center" wrapText="1"/>
    </xf>
    <xf numFmtId="0" fontId="24" fillId="0" borderId="0" xfId="0" applyNumberFormat="1" applyFont="1">
      <alignment vertical="center"/>
    </xf>
    <xf numFmtId="0" fontId="25" fillId="0" borderId="0" xfId="49" applyFont="1">
      <alignment vertical="center"/>
    </xf>
    <xf numFmtId="0" fontId="26" fillId="0" borderId="0" xfId="49" applyFont="1">
      <alignment vertical="center"/>
    </xf>
    <xf numFmtId="49" fontId="27" fillId="0" borderId="0" xfId="49" applyNumberFormat="1" applyFont="1">
      <alignment vertical="center"/>
    </xf>
    <xf numFmtId="0" fontId="28" fillId="0" borderId="0" xfId="49" applyFont="1">
      <alignment vertical="center"/>
    </xf>
    <xf numFmtId="49" fontId="28" fillId="0" borderId="0" xfId="49" applyNumberFormat="1" applyFont="1">
      <alignment vertical="center"/>
    </xf>
    <xf numFmtId="0" fontId="26" fillId="0" borderId="21" xfId="49" applyFont="1" applyBorder="1">
      <alignment vertical="center"/>
    </xf>
    <xf numFmtId="0" fontId="29" fillId="0" borderId="14" xfId="49" applyFont="1" applyBorder="1">
      <alignment horizontal="center" vertical="center"/>
    </xf>
    <xf numFmtId="0" fontId="29" fillId="0" borderId="22" xfId="49" applyFont="1" applyBorder="1">
      <alignment horizontal="center" vertical="center"/>
    </xf>
    <xf numFmtId="49" fontId="30" fillId="0" borderId="0" xfId="49" applyNumberFormat="1" applyFont="1">
      <alignment horizontal="right" vertical="center"/>
    </xf>
    <xf numFmtId="0" fontId="29" fillId="0" borderId="23" xfId="49" applyFont="1" applyBorder="1">
      <alignment horizontal="center" vertical="center"/>
    </xf>
    <xf numFmtId="171" fontId="29" fillId="34" borderId="24" xfId="49" applyNumberFormat="1" applyFont="1" applyFill="1" applyBorder="1">
      <alignment vertical="center"/>
    </xf>
    <xf numFmtId="0" fontId="22" fillId="0" borderId="21" xfId="0" applyNumberFormat="1" applyFont="1" applyBorder="1">
      <alignment horizontal="center" vertical="center"/>
    </xf>
    <xf numFmtId="0" fontId="22" fillId="0" borderId="25" xfId="0" applyNumberFormat="1" applyFont="1" applyBorder="1">
      <alignment horizontal="center" vertical="center"/>
    </xf>
    <xf numFmtId="172" fontId="22" fillId="33" borderId="26" xfId="0" applyNumberFormat="1" applyFont="1" applyFill="1" applyBorder="1">
      <alignment vertical="center"/>
    </xf>
    <xf numFmtId="0" fontId="22" fillId="0" borderId="23" xfId="0" applyNumberFormat="1" applyFont="1" applyBorder="1">
      <alignment horizontal="center" vertical="center"/>
    </xf>
    <xf numFmtId="3" fontId="22" fillId="34" borderId="27" xfId="0" applyNumberFormat="1" applyFont="1" applyFill="1" applyBorder="1">
      <alignment vertical="center"/>
    </xf>
    <xf numFmtId="0" fontId="22" fillId="34" borderId="27" xfId="0" applyNumberFormat="1" applyFont="1" applyFill="1" applyBorder="1">
      <alignment vertical="center"/>
    </xf>
    <xf numFmtId="0" fontId="22" fillId="34" borderId="24" xfId="0" applyNumberFormat="1" applyFont="1" applyFill="1" applyBorder="1">
      <alignment vertical="center"/>
    </xf>
    <xf numFmtId="0" fontId="31" fillId="0" borderId="0" xfId="0" applyNumberFormat="1" applyFont="1">
      <alignment vertical="center"/>
    </xf>
    <xf numFmtId="0" fontId="22" fillId="0" borderId="14" xfId="0" applyNumberFormat="1" applyFont="1" applyBorder="1">
      <alignment horizontal="center" vertical="center"/>
    </xf>
    <xf numFmtId="0" fontId="22" fillId="0" borderId="14" xfId="0" applyNumberFormat="1" applyFont="1" applyBorder="1">
      <alignment horizontal="center" vertical="center" wrapText="1"/>
    </xf>
    <xf numFmtId="0" fontId="22" fillId="0" borderId="22" xfId="0" applyNumberFormat="1" applyFont="1" applyBorder="1">
      <alignment horizontal="center" vertical="center"/>
    </xf>
    <xf numFmtId="0" fontId="22" fillId="34" borderId="28" xfId="0" applyNumberFormat="1" applyFont="1" applyFill="1" applyBorder="1">
      <alignment vertical="center"/>
    </xf>
    <xf numFmtId="0" fontId="22" fillId="0" borderId="29" xfId="0" applyNumberFormat="1" applyFont="1" applyBorder="1">
      <alignment horizontal="center" vertical="center"/>
    </xf>
    <xf numFmtId="0" fontId="22" fillId="0" borderId="29" xfId="0" applyNumberFormat="1" applyFont="1" applyBorder="1">
      <alignment horizontal="center" vertical="center" wrapText="1"/>
    </xf>
    <xf numFmtId="0" fontId="22" fillId="0" borderId="28" xfId="0" applyNumberFormat="1" applyFont="1" applyBorder="1">
      <alignment horizontal="center" vertical="center"/>
    </xf>
    <xf numFmtId="0" fontId="21" fillId="33" borderId="0" xfId="52" applyFont="1" applyFill="1">
      <alignment vertical="center"/>
    </xf>
    <xf numFmtId="0" fontId="24" fillId="33" borderId="0" xfId="52" applyFont="1" applyFill="1">
      <alignment vertical="center"/>
    </xf>
    <xf numFmtId="0" fontId="21" fillId="35" borderId="0" xfId="52" applyFont="1" applyFill="1">
      <alignment vertical="center"/>
    </xf>
    <xf numFmtId="0" fontId="21" fillId="36" borderId="0" xfId="52" applyFont="1" applyFill="1">
      <alignment vertical="center"/>
    </xf>
    <xf numFmtId="0" fontId="21" fillId="33" borderId="0" xfId="52" applyFont="1" applyFill="1">
      <alignment vertical="center"/>
    </xf>
    <xf numFmtId="0" fontId="32" fillId="33" borderId="0" xfId="52" applyFont="1" applyFill="1">
      <alignment vertical="center"/>
    </xf>
    <xf numFmtId="0" fontId="22" fillId="33" borderId="0" xfId="51" applyFont="1" applyFill="1">
      <alignment vertical="center"/>
    </xf>
    <xf numFmtId="0" fontId="22" fillId="33" borderId="0" xfId="52" applyFont="1" applyFill="1">
      <alignment vertical="center"/>
    </xf>
    <xf numFmtId="0" fontId="24" fillId="33" borderId="0" xfId="52" applyFont="1" applyFill="1">
      <alignment vertical="center"/>
    </xf>
    <xf numFmtId="0" fontId="33" fillId="35" borderId="0" xfId="48" applyFont="1" applyFill="1">
      <alignment horizontal="right"/>
    </xf>
    <xf numFmtId="0" fontId="34" fillId="35" borderId="0" xfId="48" applyFont="1" applyFill="1">
      <alignment horizontal="right" vertical="center"/>
    </xf>
    <xf numFmtId="0" fontId="21" fillId="35" borderId="0" xfId="49" applyFont="1" applyFill="1">
      <alignment vertical="center"/>
    </xf>
    <xf numFmtId="0" fontId="26" fillId="35" borderId="0" xfId="49" applyFont="1" applyFill="1">
      <alignment vertical="center"/>
    </xf>
    <xf numFmtId="0" fontId="22" fillId="35" borderId="0" xfId="52" applyFont="1" applyFill="1">
      <alignment vertical="center"/>
    </xf>
    <xf numFmtId="49" fontId="24" fillId="35" borderId="0" xfId="49" applyNumberFormat="1" applyFont="1" applyFill="1">
      <alignment vertical="center"/>
    </xf>
    <xf numFmtId="49" fontId="21" fillId="35" borderId="0" xfId="49" applyNumberFormat="1" applyFont="1" applyFill="1">
      <alignment vertical="center"/>
    </xf>
    <xf numFmtId="49" fontId="21" fillId="35" borderId="0" xfId="49" applyNumberFormat="1" applyFont="1" applyFill="1">
      <alignment horizontal="right"/>
    </xf>
    <xf numFmtId="49" fontId="20" fillId="35" borderId="0" xfId="49" applyNumberFormat="1" applyFont="1" applyFill="1"/>
    <xf numFmtId="0" fontId="22" fillId="36" borderId="0" xfId="52" applyFont="1" applyFill="1">
      <alignment vertical="center"/>
    </xf>
    <xf numFmtId="49" fontId="26" fillId="35" borderId="0" xfId="49" applyNumberFormat="1" applyFont="1" applyFill="1">
      <alignment vertical="center"/>
    </xf>
    <xf numFmtId="49" fontId="22" fillId="35" borderId="0" xfId="49" applyNumberFormat="1" applyFont="1" applyFill="1"/>
    <xf numFmtId="49" fontId="22" fillId="35" borderId="30" xfId="49" applyNumberFormat="1" applyFont="1" applyFill="1" applyBorder="1">
      <alignment vertical="center"/>
    </xf>
    <xf numFmtId="49" fontId="22" fillId="35" borderId="31" xfId="49" applyNumberFormat="1" applyFont="1" applyFill="1" applyBorder="1"/>
    <xf numFmtId="49" fontId="22" fillId="35" borderId="32" xfId="49" applyNumberFormat="1" applyFont="1" applyFill="1" applyBorder="1">
      <alignment vertical="center"/>
    </xf>
    <xf numFmtId="49" fontId="22" fillId="35" borderId="16" xfId="49" applyNumberFormat="1" applyFont="1" applyFill="1" applyBorder="1">
      <alignment vertical="center"/>
    </xf>
    <xf numFmtId="49" fontId="22" fillId="35" borderId="19" xfId="49" applyNumberFormat="1" applyFont="1" applyFill="1" applyBorder="1"/>
    <xf numFmtId="49" fontId="26" fillId="0" borderId="0" xfId="49" applyNumberFormat="1" applyFont="1">
      <alignment vertical="center"/>
    </xf>
    <xf numFmtId="49" fontId="22" fillId="0" borderId="0" xfId="49" applyNumberFormat="1" applyFont="1"/>
    <xf numFmtId="49" fontId="20" fillId="0" borderId="0" xfId="49" applyNumberFormat="1" applyFont="1"/>
    <xf numFmtId="49" fontId="26" fillId="35" borderId="0" xfId="49" applyNumberFormat="1" applyFont="1" applyFill="1">
      <alignment horizontal="left" vertical="center"/>
    </xf>
    <xf numFmtId="49" fontId="27" fillId="35" borderId="0" xfId="49" applyNumberFormat="1" applyFont="1" applyFill="1">
      <alignment vertical="center"/>
    </xf>
    <xf numFmtId="49" fontId="22" fillId="35" borderId="33" xfId="49" applyNumberFormat="1" applyFont="1" applyFill="1" applyBorder="1">
      <alignment vertical="center"/>
    </xf>
    <xf numFmtId="49" fontId="22" fillId="35" borderId="34" xfId="49" applyNumberFormat="1" applyFont="1" applyFill="1" applyBorder="1">
      <alignment vertical="center"/>
    </xf>
    <xf numFmtId="49" fontId="22" fillId="35" borderId="20" xfId="49" applyNumberFormat="1" applyFont="1" applyFill="1" applyBorder="1"/>
    <xf numFmtId="49" fontId="26" fillId="35" borderId="0" xfId="49" applyNumberFormat="1" applyFont="1" applyFill="1">
      <alignment horizontal="left" vertical="center"/>
    </xf>
    <xf numFmtId="49" fontId="26" fillId="35" borderId="0" xfId="49" applyNumberFormat="1" applyFont="1" applyFill="1">
      <alignment horizontal="center" vertical="center"/>
    </xf>
    <xf numFmtId="49" fontId="22" fillId="35" borderId="0" xfId="49" applyNumberFormat="1" applyFont="1" applyFill="1">
      <alignment vertical="center"/>
    </xf>
    <xf numFmtId="49" fontId="35" fillId="33" borderId="0" xfId="53" applyNumberFormat="1" applyFont="1" applyFill="1">
      <alignment horizontal="right" vertical="center"/>
    </xf>
    <xf numFmtId="0" fontId="22" fillId="33" borderId="0" xfId="53" applyFont="1" applyFill="1">
      <alignment vertical="center"/>
    </xf>
    <xf numFmtId="172" fontId="22" fillId="36" borderId="35" xfId="51" applyNumberFormat="1" applyFont="1" applyFill="1" applyBorder="1">
      <alignment vertical="center"/>
    </xf>
    <xf numFmtId="172" fontId="22" fillId="36" borderId="36" xfId="51" applyNumberFormat="1" applyFont="1" applyFill="1" applyBorder="1">
      <alignment vertical="center"/>
    </xf>
    <xf numFmtId="172" fontId="22" fillId="36" borderId="37" xfId="51" applyNumberFormat="1" applyFont="1" applyFill="1" applyBorder="1">
      <alignment vertical="center"/>
    </xf>
    <xf numFmtId="172" fontId="22" fillId="36" borderId="38" xfId="51" applyNumberFormat="1" applyFont="1" applyFill="1" applyBorder="1">
      <alignment vertical="center"/>
    </xf>
    <xf numFmtId="172" fontId="22" fillId="36" borderId="19" xfId="51" applyNumberFormat="1" applyFont="1" applyFill="1" applyBorder="1">
      <alignment vertical="center"/>
    </xf>
    <xf numFmtId="172" fontId="22" fillId="36" borderId="39" xfId="51" applyNumberFormat="1" applyFont="1" applyFill="1" applyBorder="1">
      <alignment vertical="center"/>
    </xf>
    <xf numFmtId="172" fontId="22" fillId="33" borderId="35" xfId="51" applyNumberFormat="1" applyFont="1" applyFill="1" applyBorder="1">
      <alignment vertical="center"/>
    </xf>
    <xf numFmtId="172" fontId="22" fillId="33" borderId="40" xfId="51" applyNumberFormat="1" applyFont="1" applyFill="1" applyBorder="1">
      <alignment vertical="center"/>
    </xf>
    <xf numFmtId="172" fontId="22" fillId="33" borderId="38" xfId="51" applyNumberFormat="1" applyFont="1" applyFill="1" applyBorder="1">
      <alignment vertical="center"/>
    </xf>
    <xf numFmtId="172" fontId="22" fillId="36" borderId="41" xfId="51" applyNumberFormat="1" applyFont="1" applyFill="1" applyBorder="1">
      <alignment vertical="center"/>
    </xf>
    <xf numFmtId="172" fontId="22" fillId="36" borderId="42" xfId="51" applyNumberFormat="1" applyFont="1" applyFill="1" applyBorder="1">
      <alignment vertical="center"/>
    </xf>
    <xf numFmtId="172" fontId="22" fillId="36" borderId="43" xfId="51" applyNumberFormat="1" applyFont="1" applyFill="1" applyBorder="1">
      <alignment vertical="center"/>
    </xf>
    <xf numFmtId="172" fontId="22" fillId="36" borderId="44" xfId="51" applyNumberFormat="1" applyFont="1" applyFill="1" applyBorder="1">
      <alignment vertical="center"/>
    </xf>
    <xf numFmtId="172" fontId="22" fillId="36" borderId="45" xfId="51" applyNumberFormat="1" applyFont="1" applyFill="1" applyBorder="1">
      <alignment vertical="center"/>
    </xf>
    <xf numFmtId="172" fontId="22" fillId="36" borderId="46" xfId="51" applyNumberFormat="1" applyFont="1" applyFill="1" applyBorder="1">
      <alignment vertical="center"/>
    </xf>
    <xf numFmtId="0" fontId="33" fillId="35" borderId="19" xfId="48" applyFont="1" applyFill="1" applyBorder="1">
      <alignment horizontal="right" vertical="center"/>
    </xf>
    <xf numFmtId="49" fontId="33" fillId="35" borderId="19" xfId="48" applyNumberFormat="1" applyFont="1" applyFill="1" applyBorder="1">
      <alignment horizontal="left" vertical="center"/>
    </xf>
    <xf numFmtId="0" fontId="33" fillId="35" borderId="19" xfId="48" applyFont="1" applyFill="1" applyBorder="1">
      <alignment horizontal="left" vertical="center"/>
    </xf>
    <xf numFmtId="0" fontId="21" fillId="35" borderId="0" xfId="49" applyFont="1" applyFill="1">
      <alignment horizontal="right" vertical="center"/>
    </xf>
    <xf numFmtId="0" fontId="23" fillId="35" borderId="0" xfId="49" applyFont="1" applyFill="1">
      <alignment vertical="center"/>
    </xf>
    <xf numFmtId="0" fontId="36" fillId="35" borderId="29" xfId="49" applyFont="1" applyFill="1" applyBorder="1">
      <alignment horizontal="center" vertical="center"/>
    </xf>
    <xf numFmtId="0" fontId="36" fillId="35" borderId="28" xfId="49" applyFont="1" applyFill="1" applyBorder="1">
      <alignment horizontal="center" vertical="center"/>
    </xf>
    <xf numFmtId="0" fontId="22" fillId="35" borderId="47" xfId="49" applyFont="1" applyFill="1" applyBorder="1">
      <alignment vertical="center"/>
    </xf>
    <xf numFmtId="0" fontId="22" fillId="35" borderId="48" xfId="49" applyFont="1" applyFill="1" applyBorder="1">
      <alignment vertical="center"/>
    </xf>
    <xf numFmtId="0" fontId="22" fillId="35" borderId="49" xfId="49" applyFont="1" applyFill="1" applyBorder="1">
      <alignment vertical="center"/>
    </xf>
    <xf numFmtId="0" fontId="22" fillId="35" borderId="20" xfId="49" applyFont="1" applyFill="1" applyBorder="1">
      <alignment vertical="center"/>
    </xf>
    <xf numFmtId="0" fontId="22" fillId="35" borderId="50" xfId="49" applyFont="1" applyFill="1" applyBorder="1">
      <alignment vertical="center"/>
    </xf>
    <xf numFmtId="0" fontId="22" fillId="35" borderId="51" xfId="49" applyFont="1" applyFill="1" applyBorder="1">
      <alignment vertical="center"/>
    </xf>
    <xf numFmtId="0" fontId="22" fillId="35" borderId="52" xfId="49" applyFont="1" applyFill="1" applyBorder="1">
      <alignment vertical="center"/>
    </xf>
    <xf numFmtId="0" fontId="22" fillId="35" borderId="33" xfId="49" applyFont="1" applyFill="1" applyBorder="1">
      <alignment vertical="center"/>
    </xf>
    <xf numFmtId="0" fontId="22" fillId="35" borderId="38" xfId="49" applyFont="1" applyFill="1" applyBorder="1">
      <alignment vertical="center"/>
    </xf>
    <xf numFmtId="0" fontId="22" fillId="35" borderId="34" xfId="49" applyFont="1" applyFill="1" applyBorder="1">
      <alignment vertical="center"/>
    </xf>
    <xf numFmtId="0" fontId="22" fillId="35" borderId="52" xfId="49" applyFont="1" applyFill="1" applyBorder="1">
      <alignment horizontal="center" vertical="center"/>
    </xf>
    <xf numFmtId="0" fontId="22" fillId="35" borderId="49" xfId="49" applyFont="1" applyFill="1" applyBorder="1">
      <alignment horizontal="center" vertical="center"/>
    </xf>
    <xf numFmtId="0" fontId="22" fillId="35" borderId="38" xfId="49" applyFont="1" applyFill="1" applyBorder="1">
      <alignment horizontal="center" vertical="center"/>
    </xf>
    <xf numFmtId="0" fontId="22" fillId="35" borderId="20" xfId="49" applyFont="1" applyFill="1" applyBorder="1">
      <alignment horizontal="center" vertical="center"/>
    </xf>
    <xf numFmtId="0" fontId="22" fillId="35" borderId="30" xfId="49" applyFont="1" applyFill="1" applyBorder="1">
      <alignment vertical="center"/>
    </xf>
    <xf numFmtId="172" fontId="22" fillId="37" borderId="27" xfId="48" applyNumberFormat="1" applyFont="1" applyFill="1" applyBorder="1">
      <alignment vertical="center"/>
    </xf>
    <xf numFmtId="172" fontId="22" fillId="37" borderId="24" xfId="48" applyNumberFormat="1" applyFont="1" applyFill="1" applyBorder="1">
      <alignment vertical="center"/>
    </xf>
    <xf numFmtId="0" fontId="22" fillId="35" borderId="0" xfId="49" applyFont="1" applyFill="1">
      <alignment vertical="center"/>
    </xf>
    <xf numFmtId="0" fontId="22" fillId="35" borderId="0" xfId="49" applyFont="1" applyFill="1">
      <alignment horizontal="center" vertical="center"/>
    </xf>
    <xf numFmtId="172" fontId="22" fillId="37" borderId="0" xfId="48" applyNumberFormat="1" applyFont="1" applyFill="1">
      <alignment vertical="center"/>
    </xf>
    <xf numFmtId="172" fontId="22" fillId="33" borderId="0" xfId="48" applyNumberFormat="1" applyFont="1" applyFill="1">
      <alignment vertical="center"/>
    </xf>
    <xf numFmtId="0" fontId="21" fillId="33" borderId="0" xfId="52" applyFont="1" applyFill="1">
      <alignment vertical="center" wrapText="1"/>
    </xf>
    <xf numFmtId="0" fontId="21" fillId="33" borderId="0" xfId="52" applyFont="1" applyFill="1">
      <alignment vertical="center" wrapText="1"/>
    </xf>
    <xf numFmtId="0" fontId="22" fillId="33" borderId="0" xfId="52" applyFont="1" applyFill="1">
      <alignment vertical="center" wrapText="1"/>
    </xf>
    <xf numFmtId="0" fontId="26" fillId="35" borderId="0" xfId="49" applyFont="1" applyFill="1">
      <alignment vertical="center" wrapText="1"/>
    </xf>
    <xf numFmtId="0" fontId="22" fillId="35" borderId="25" xfId="49" applyFont="1" applyFill="1" applyBorder="1">
      <alignment vertical="center"/>
    </xf>
    <xf numFmtId="172" fontId="22" fillId="33" borderId="29" xfId="48" applyNumberFormat="1" applyFont="1" applyFill="1" applyBorder="1">
      <alignment vertical="center"/>
    </xf>
    <xf numFmtId="0" fontId="22" fillId="35" borderId="0" xfId="49" applyFont="1" applyFill="1">
      <alignment vertical="center" wrapText="1"/>
    </xf>
    <xf numFmtId="49" fontId="35" fillId="35" borderId="0" xfId="49" applyNumberFormat="1" applyFont="1" applyFill="1">
      <alignment horizontal="center" vertical="center"/>
    </xf>
    <xf numFmtId="172" fontId="22" fillId="36" borderId="35" xfId="51" applyNumberFormat="1" applyFont="1" applyFill="1" applyBorder="1">
      <alignment vertical="center" wrapText="1"/>
    </xf>
    <xf numFmtId="172" fontId="22" fillId="33" borderId="35" xfId="51" applyNumberFormat="1" applyFont="1" applyFill="1" applyBorder="1">
      <alignment vertical="center" wrapText="1"/>
    </xf>
    <xf numFmtId="172" fontId="22" fillId="36" borderId="41" xfId="51" applyNumberFormat="1" applyFont="1" applyFill="1" applyBorder="1">
      <alignment vertical="center" wrapText="1"/>
    </xf>
    <xf numFmtId="0" fontId="21" fillId="36" borderId="0" xfId="52" applyFont="1" applyFill="1">
      <alignment vertical="center" wrapText="1"/>
    </xf>
    <xf numFmtId="0" fontId="21" fillId="33" borderId="0" xfId="52" applyFont="1" applyFill="1">
      <alignment horizontal="right" vertical="center"/>
    </xf>
    <xf numFmtId="0" fontId="22" fillId="0" borderId="11" xfId="49" applyFont="1" applyBorder="1">
      <alignment horizontal="center" vertical="center" wrapText="1"/>
    </xf>
    <xf numFmtId="0" fontId="22" fillId="0" borderId="22" xfId="49" applyFont="1" applyBorder="1">
      <alignment horizontal="center" vertical="center" wrapText="1"/>
    </xf>
    <xf numFmtId="0" fontId="22" fillId="0" borderId="35" xfId="49" applyFont="1" applyBorder="1">
      <alignment horizontal="center" vertical="center"/>
    </xf>
    <xf numFmtId="49" fontId="37" fillId="0" borderId="53" xfId="49" applyNumberFormat="1" applyFont="1" applyBorder="1">
      <alignment horizontal="center" vertical="center"/>
    </xf>
    <xf numFmtId="49" fontId="37" fillId="0" borderId="26" xfId="49" applyNumberFormat="1" applyFont="1" applyBorder="1">
      <alignment horizontal="center" vertical="center"/>
    </xf>
    <xf numFmtId="172" fontId="22" fillId="37" borderId="29" xfId="48" applyNumberFormat="1" applyFont="1" applyFill="1" applyBorder="1">
      <alignment vertical="center"/>
    </xf>
    <xf numFmtId="172" fontId="22" fillId="37" borderId="29" xfId="48" applyNumberFormat="1" applyFont="1" applyFill="1" applyBorder="1">
      <alignment vertical="center"/>
    </xf>
    <xf numFmtId="172" fontId="22" fillId="37" borderId="28" xfId="48" applyNumberFormat="1" applyFont="1" applyFill="1" applyBorder="1">
      <alignment vertical="center"/>
    </xf>
    <xf numFmtId="0" fontId="22" fillId="0" borderId="16" xfId="49" applyFont="1" applyBorder="1">
      <alignment horizontal="center" vertical="center"/>
    </xf>
    <xf numFmtId="49" fontId="37" fillId="0" borderId="26" xfId="49" applyNumberFormat="1" applyFont="1" applyBorder="1">
      <alignment horizontal="center" vertical="center"/>
    </xf>
    <xf numFmtId="0" fontId="22" fillId="0" borderId="41" xfId="49" applyFont="1" applyBorder="1">
      <alignment horizontal="center" vertical="center"/>
    </xf>
    <xf numFmtId="172" fontId="22" fillId="37" borderId="24" xfId="48" applyNumberFormat="1" applyFont="1" applyFill="1" applyBorder="1">
      <alignment vertical="center"/>
    </xf>
    <xf numFmtId="0" fontId="22" fillId="0" borderId="22" xfId="49" applyFont="1" applyBorder="1">
      <alignment horizontal="center" vertical="center"/>
    </xf>
    <xf numFmtId="172" fontId="22" fillId="37" borderId="28" xfId="48" applyNumberFormat="1" applyFont="1" applyFill="1" applyBorder="1">
      <alignment vertical="center"/>
    </xf>
    <xf numFmtId="0" fontId="26" fillId="35" borderId="0" xfId="52" applyFont="1" applyFill="1">
      <alignment vertical="center"/>
    </xf>
    <xf numFmtId="0" fontId="26" fillId="36" borderId="0" xfId="52" applyFont="1" applyFill="1">
      <alignment vertical="center"/>
    </xf>
    <xf numFmtId="172" fontId="22" fillId="37" borderId="24" xfId="48" applyNumberFormat="1" applyFont="1" applyFill="1" applyBorder="1">
      <alignment vertical="center"/>
    </xf>
    <xf numFmtId="0" fontId="24" fillId="33" borderId="0" xfId="51" applyFont="1" applyFill="1">
      <alignment vertical="center"/>
    </xf>
    <xf numFmtId="0" fontId="33" fillId="35" borderId="0" xfId="48" applyFont="1" applyFill="1">
      <alignment horizontal="right" vertical="center"/>
    </xf>
    <xf numFmtId="0" fontId="33" fillId="35" borderId="0" xfId="48" applyFont="1" applyFill="1">
      <alignment horizontal="left" vertical="center"/>
    </xf>
    <xf numFmtId="0" fontId="22" fillId="0" borderId="29" xfId="52" applyFont="1" applyBorder="1">
      <alignment horizontal="center" vertical="center"/>
    </xf>
    <xf numFmtId="0" fontId="22" fillId="0" borderId="48" xfId="52" applyFont="1" applyBorder="1">
      <alignment horizontal="center" vertical="center"/>
    </xf>
    <xf numFmtId="0" fontId="22" fillId="0" borderId="54" xfId="52" applyFont="1" applyBorder="1">
      <alignment horizontal="center" vertical="center"/>
    </xf>
    <xf numFmtId="0" fontId="22" fillId="0" borderId="25" xfId="52" applyFont="1" applyBorder="1">
      <alignment horizontal="left" vertical="center" wrapText="1"/>
    </xf>
    <xf numFmtId="172" fontId="22" fillId="37" borderId="55" xfId="48" applyNumberFormat="1" applyFont="1" applyFill="1" applyBorder="1">
      <alignment vertical="center"/>
    </xf>
    <xf numFmtId="172" fontId="22" fillId="33" borderId="54" xfId="48" applyNumberFormat="1" applyFont="1" applyFill="1" applyBorder="1">
      <alignment vertical="center"/>
    </xf>
    <xf numFmtId="172" fontId="22" fillId="37" borderId="39" xfId="48" applyNumberFormat="1" applyFont="1" applyFill="1" applyBorder="1">
      <alignment vertical="center"/>
    </xf>
    <xf numFmtId="0" fontId="22" fillId="0" borderId="25" xfId="52" applyFont="1" applyBorder="1">
      <alignment horizontal="left" vertical="center"/>
    </xf>
    <xf numFmtId="172" fontId="22" fillId="37" borderId="55" xfId="48" applyNumberFormat="1" applyFont="1" applyFill="1" applyBorder="1">
      <alignment vertical="center"/>
    </xf>
    <xf numFmtId="172" fontId="22" fillId="33" borderId="54" xfId="48" applyNumberFormat="1" applyFont="1" applyFill="1" applyBorder="1">
      <alignment vertical="center"/>
    </xf>
    <xf numFmtId="172" fontId="22" fillId="37" borderId="39" xfId="48" applyNumberFormat="1" applyFont="1" applyFill="1" applyBorder="1">
      <alignment vertical="center"/>
    </xf>
    <xf numFmtId="0" fontId="22" fillId="0" borderId="23" xfId="52" applyFont="1" applyBorder="1">
      <alignment horizontal="left" vertical="center" wrapText="1"/>
    </xf>
    <xf numFmtId="172" fontId="22" fillId="37" borderId="27" xfId="48" applyNumberFormat="1" applyFont="1" applyFill="1" applyBorder="1">
      <alignment vertical="center"/>
    </xf>
    <xf numFmtId="172" fontId="22" fillId="37" borderId="56" xfId="48" applyNumberFormat="1" applyFont="1" applyFill="1" applyBorder="1">
      <alignment vertical="center"/>
    </xf>
    <xf numFmtId="172" fontId="22" fillId="37" borderId="56" xfId="48" applyNumberFormat="1" applyFont="1" applyFill="1" applyBorder="1">
      <alignment vertical="center"/>
    </xf>
    <xf numFmtId="172" fontId="22" fillId="37" borderId="46" xfId="48" applyNumberFormat="1" applyFont="1" applyFill="1" applyBorder="1">
      <alignment vertical="center"/>
    </xf>
    <xf numFmtId="0" fontId="38" fillId="0" borderId="0" xfId="48" applyFont="1">
      <alignment vertical="center"/>
    </xf>
    <xf numFmtId="0" fontId="19" fillId="0" borderId="0" xfId="48" applyFont="1"/>
    <xf numFmtId="0" fontId="19" fillId="0" borderId="0" xfId="50" applyFont="1"/>
    <xf numFmtId="0" fontId="28" fillId="0" borderId="0" xfId="52" applyFont="1">
      <alignment vertical="center"/>
    </xf>
    <xf numFmtId="0" fontId="23" fillId="0" borderId="19" xfId="53" applyFont="1" applyBorder="1">
      <alignment horizontal="right" vertical="center" wrapText="1" shrinkToFit="1"/>
    </xf>
    <xf numFmtId="0" fontId="39" fillId="0" borderId="19" xfId="53" applyFont="1" applyBorder="1">
      <alignment horizontal="center"/>
    </xf>
    <xf numFmtId="0" fontId="23" fillId="0" borderId="20" xfId="53" applyFont="1" applyBorder="1">
      <alignment horizontal="right" vertical="center" wrapText="1"/>
    </xf>
    <xf numFmtId="0" fontId="23" fillId="0" borderId="0" xfId="53" applyFont="1">
      <alignment horizontal="right" vertical="center" wrapText="1"/>
    </xf>
    <xf numFmtId="0" fontId="23" fillId="0" borderId="0" xfId="53" applyFont="1"/>
    <xf numFmtId="0" fontId="21" fillId="0" borderId="0" xfId="51" applyFont="1">
      <alignment vertical="center"/>
    </xf>
    <xf numFmtId="172" fontId="22" fillId="35" borderId="22" xfId="51" applyNumberFormat="1" applyFont="1" applyFill="1" applyBorder="1">
      <alignment vertical="center"/>
    </xf>
    <xf numFmtId="172" fontId="22" fillId="35" borderId="24" xfId="51" applyNumberFormat="1" applyFont="1" applyFill="1" applyBorder="1">
      <alignment vertical="center"/>
    </xf>
    <xf numFmtId="172" fontId="22" fillId="34" borderId="22" xfId="51" applyNumberFormat="1" applyFont="1" applyFill="1" applyBorder="1">
      <alignment horizontal="right" vertical="center"/>
    </xf>
    <xf numFmtId="172" fontId="22" fillId="34" borderId="57" xfId="51" applyNumberFormat="1" applyFont="1" applyFill="1" applyBorder="1">
      <alignment horizontal="right" vertical="center"/>
    </xf>
    <xf numFmtId="0" fontId="38" fillId="0" borderId="0" xfId="48" applyFont="1"/>
    <xf numFmtId="0" fontId="22" fillId="0" borderId="21" xfId="51" applyFont="1" applyBorder="1">
      <alignment horizontal="center" vertical="center"/>
    </xf>
    <xf numFmtId="0" fontId="22" fillId="0" borderId="23" xfId="51" applyFont="1" applyBorder="1">
      <alignment horizontal="center" vertical="center"/>
    </xf>
    <xf numFmtId="0" fontId="23" fillId="0" borderId="19" xfId="53" applyFont="1" applyBorder="1"/>
    <xf numFmtId="0" fontId="23" fillId="0" borderId="20" xfId="53" applyFont="1" applyBorder="1"/>
    <xf numFmtId="0" fontId="21" fillId="0" borderId="32" xfId="51" applyFont="1" applyBorder="1">
      <alignment vertical="center"/>
    </xf>
    <xf numFmtId="0" fontId="22" fillId="0" borderId="14" xfId="51" applyFont="1" applyBorder="1">
      <alignment horizontal="center" vertical="center"/>
    </xf>
    <xf numFmtId="0" fontId="22" fillId="0" borderId="22" xfId="51" applyFont="1" applyBorder="1">
      <alignment horizontal="center" vertical="center"/>
    </xf>
    <xf numFmtId="0" fontId="22" fillId="0" borderId="25" xfId="51" applyFont="1" applyBorder="1">
      <alignment horizontal="center" vertical="center"/>
    </xf>
    <xf numFmtId="172" fontId="22" fillId="33" borderId="29" xfId="51" applyNumberFormat="1" applyFont="1" applyFill="1" applyBorder="1">
      <alignment vertical="center"/>
    </xf>
    <xf numFmtId="172" fontId="22" fillId="34" borderId="28" xfId="51" applyNumberFormat="1" applyFont="1" applyFill="1" applyBorder="1">
      <alignment vertical="center"/>
    </xf>
    <xf numFmtId="172" fontId="22" fillId="33" borderId="27" xfId="51" applyNumberFormat="1" applyFont="1" applyFill="1" applyBorder="1">
      <alignment vertical="center"/>
    </xf>
    <xf numFmtId="172" fontId="22" fillId="34" borderId="24" xfId="51" applyNumberFormat="1" applyFont="1" applyFill="1" applyBorder="1">
      <alignment vertical="center"/>
    </xf>
    <xf numFmtId="172" fontId="22" fillId="34" borderId="29" xfId="51" applyNumberFormat="1" applyFont="1" applyFill="1" applyBorder="1">
      <alignment vertical="center"/>
    </xf>
    <xf numFmtId="172" fontId="22" fillId="34" borderId="27" xfId="51" applyNumberFormat="1" applyFont="1" applyFill="1" applyBorder="1">
      <alignment vertical="center"/>
    </xf>
    <xf numFmtId="0" fontId="22" fillId="0" borderId="38" xfId="51" applyFont="1" applyBorder="1">
      <alignment horizontal="center" vertical="center"/>
    </xf>
    <xf numFmtId="0" fontId="22" fillId="0" borderId="29" xfId="51" applyFont="1" applyBorder="1">
      <alignment horizontal="center" vertical="center"/>
    </xf>
    <xf numFmtId="0" fontId="22" fillId="0" borderId="55" xfId="51" applyFont="1" applyBorder="1">
      <alignment horizontal="center" vertical="center"/>
    </xf>
    <xf numFmtId="0" fontId="22" fillId="0" borderId="54" xfId="51" applyFont="1" applyBorder="1">
      <alignment horizontal="center" vertical="center"/>
    </xf>
    <xf numFmtId="0" fontId="22" fillId="0" borderId="48" xfId="51" applyFont="1" applyBorder="1">
      <alignment horizontal="center" vertical="center"/>
    </xf>
    <xf numFmtId="0" fontId="22" fillId="0" borderId="34" xfId="51" applyFont="1" applyBorder="1">
      <alignment vertical="center"/>
    </xf>
    <xf numFmtId="0" fontId="22" fillId="0" borderId="20" xfId="51" applyFont="1" applyBorder="1">
      <alignment vertical="center"/>
    </xf>
    <xf numFmtId="0" fontId="22" fillId="0" borderId="20" xfId="51" applyFont="1" applyBorder="1">
      <alignment vertical="center" wrapText="1"/>
    </xf>
    <xf numFmtId="0" fontId="22" fillId="0" borderId="58" xfId="51" applyFont="1" applyBorder="1">
      <alignment vertical="center"/>
    </xf>
    <xf numFmtId="0" fontId="22" fillId="0" borderId="32" xfId="51" applyFont="1" applyBorder="1">
      <alignment vertical="center"/>
    </xf>
    <xf numFmtId="0" fontId="22" fillId="0" borderId="59" xfId="51" applyFont="1" applyBorder="1">
      <alignment vertical="center"/>
    </xf>
    <xf numFmtId="0" fontId="22" fillId="0" borderId="0" xfId="51" applyFont="1">
      <alignment vertical="center" wrapText="1"/>
    </xf>
    <xf numFmtId="172" fontId="22" fillId="34" borderId="60" xfId="51" applyNumberFormat="1" applyFont="1" applyFill="1" applyBorder="1">
      <alignment vertical="center"/>
    </xf>
    <xf numFmtId="172" fontId="22" fillId="34" borderId="61" xfId="51" applyNumberFormat="1" applyFont="1" applyFill="1" applyBorder="1">
      <alignment vertical="center"/>
    </xf>
    <xf numFmtId="172" fontId="22" fillId="34" borderId="62" xfId="51" applyNumberFormat="1" applyFont="1" applyFill="1" applyBorder="1">
      <alignment vertical="center"/>
    </xf>
    <xf numFmtId="172" fontId="22" fillId="34" borderId="63" xfId="51" applyNumberFormat="1" applyFont="1" applyFill="1" applyBorder="1">
      <alignment vertical="center"/>
    </xf>
    <xf numFmtId="172" fontId="22" fillId="34" borderId="64" xfId="51" applyNumberFormat="1" applyFont="1" applyFill="1" applyBorder="1">
      <alignment vertical="center"/>
    </xf>
    <xf numFmtId="172" fontId="22" fillId="34" borderId="65" xfId="51" applyNumberFormat="1" applyFont="1" applyFill="1" applyBorder="1">
      <alignment vertical="center"/>
    </xf>
    <xf numFmtId="0" fontId="22" fillId="0" borderId="66" xfId="51" applyFont="1" applyBorder="1">
      <alignment vertical="center"/>
    </xf>
    <xf numFmtId="0" fontId="22" fillId="0" borderId="67" xfId="51" applyFont="1" applyBorder="1">
      <alignment vertical="center" wrapText="1"/>
    </xf>
    <xf numFmtId="172" fontId="22" fillId="33" borderId="60" xfId="51" applyNumberFormat="1" applyFont="1" applyFill="1" applyBorder="1">
      <alignment vertical="center"/>
    </xf>
    <xf numFmtId="172" fontId="22" fillId="34" borderId="68" xfId="51" applyNumberFormat="1" applyFont="1" applyFill="1" applyBorder="1">
      <alignment vertical="center"/>
    </xf>
    <xf numFmtId="49" fontId="40" fillId="0" borderId="69" xfId="0" applyNumberFormat="1" applyFont="1" applyBorder="1">
      <alignment horizontal="center" vertical="center"/>
    </xf>
    <xf numFmtId="172" fontId="22" fillId="33" borderId="70" xfId="51" applyNumberFormat="1" applyFont="1" applyFill="1" applyBorder="1">
      <alignment vertical="center"/>
    </xf>
    <xf numFmtId="172" fontId="22" fillId="33" borderId="61" xfId="51" applyNumberFormat="1" applyFont="1" applyFill="1" applyBorder="1">
      <alignment vertical="center"/>
    </xf>
    <xf numFmtId="172" fontId="22" fillId="34" borderId="71" xfId="51" applyNumberFormat="1" applyFont="1" applyFill="1" applyBorder="1">
      <alignment vertical="center"/>
    </xf>
    <xf numFmtId="0" fontId="22" fillId="0" borderId="72" xfId="51" applyFont="1" applyBorder="1">
      <alignment vertical="center"/>
    </xf>
    <xf numFmtId="172" fontId="22" fillId="33" borderId="73" xfId="51" applyNumberFormat="1" applyFont="1" applyFill="1" applyBorder="1">
      <alignment vertical="center"/>
    </xf>
    <xf numFmtId="172" fontId="22" fillId="33" borderId="74" xfId="51" applyNumberFormat="1" applyFont="1" applyFill="1" applyBorder="1">
      <alignment vertical="center"/>
    </xf>
    <xf numFmtId="172" fontId="22" fillId="34" borderId="75" xfId="51" applyNumberFormat="1" applyFont="1" applyFill="1" applyBorder="1">
      <alignment vertical="center"/>
    </xf>
    <xf numFmtId="172" fontId="22" fillId="33" borderId="76" xfId="51" applyNumberFormat="1" applyFont="1" applyFill="1" applyBorder="1">
      <alignment vertical="center"/>
    </xf>
    <xf numFmtId="172" fontId="22" fillId="33" borderId="77" xfId="51" applyNumberFormat="1" applyFont="1" applyFill="1" applyBorder="1">
      <alignment vertical="center"/>
    </xf>
    <xf numFmtId="172" fontId="22" fillId="34" borderId="78" xfId="51" applyNumberFormat="1" applyFont="1" applyFill="1" applyBorder="1">
      <alignment vertical="center"/>
    </xf>
    <xf numFmtId="0" fontId="22" fillId="0" borderId="79" xfId="51" applyFont="1" applyBorder="1">
      <alignment vertical="center" wrapText="1"/>
    </xf>
    <xf numFmtId="0" fontId="22" fillId="0" borderId="80" xfId="51" applyFont="1" applyBorder="1">
      <alignment vertical="center"/>
    </xf>
    <xf numFmtId="0" fontId="22" fillId="0" borderId="81" xfId="51" applyFont="1" applyBorder="1">
      <alignment vertical="center" wrapText="1"/>
    </xf>
    <xf numFmtId="172" fontId="22" fillId="33" borderId="80" xfId="51" applyNumberFormat="1" applyFont="1" applyFill="1" applyBorder="1">
      <alignment vertical="center"/>
    </xf>
    <xf numFmtId="172" fontId="22" fillId="34" borderId="82" xfId="51" applyNumberFormat="1" applyFont="1" applyFill="1" applyBorder="1">
      <alignment vertical="center"/>
    </xf>
    <xf numFmtId="49" fontId="40" fillId="0" borderId="83" xfId="0" applyNumberFormat="1" applyFont="1" applyBorder="1">
      <alignment horizontal="center" vertical="center"/>
    </xf>
    <xf numFmtId="172" fontId="22" fillId="33" borderId="84" xfId="51" applyNumberFormat="1" applyFont="1" applyFill="1" applyBorder="1">
      <alignment vertical="center"/>
    </xf>
    <xf numFmtId="172" fontId="22" fillId="34" borderId="85" xfId="51" applyNumberFormat="1" applyFont="1" applyFill="1" applyBorder="1">
      <alignment vertical="center"/>
    </xf>
    <xf numFmtId="0" fontId="22" fillId="0" borderId="74" xfId="51" applyFont="1" applyBorder="1">
      <alignment vertical="center"/>
    </xf>
    <xf numFmtId="0" fontId="22" fillId="0" borderId="31" xfId="51" applyFont="1" applyBorder="1">
      <alignment vertical="center" wrapText="1"/>
    </xf>
    <xf numFmtId="172" fontId="22" fillId="34" borderId="86" xfId="51" applyNumberFormat="1" applyFont="1" applyFill="1" applyBorder="1">
      <alignment vertical="center"/>
    </xf>
    <xf numFmtId="172" fontId="22" fillId="34" borderId="87" xfId="51" applyNumberFormat="1" applyFont="1" applyFill="1" applyBorder="1">
      <alignment vertical="center"/>
    </xf>
    <xf numFmtId="172" fontId="22" fillId="34" borderId="88" xfId="51" applyNumberFormat="1" applyFont="1" applyFill="1" applyBorder="1">
      <alignment vertical="center"/>
    </xf>
    <xf numFmtId="172" fontId="22" fillId="34" borderId="89" xfId="51" applyNumberFormat="1" applyFont="1" applyFill="1" applyBorder="1">
      <alignment vertical="center"/>
    </xf>
    <xf numFmtId="0" fontId="22" fillId="0" borderId="35" xfId="51" applyFont="1" applyBorder="1">
      <alignment vertical="center"/>
    </xf>
    <xf numFmtId="49" fontId="40" fillId="0" borderId="83" xfId="0" applyNumberFormat="1" applyFont="1" applyBorder="1">
      <alignment horizontal="center" vertical="center"/>
    </xf>
    <xf numFmtId="0" fontId="22" fillId="0" borderId="16" xfId="51" applyFont="1" applyBorder="1">
      <alignment vertical="center"/>
    </xf>
    <xf numFmtId="0" fontId="22" fillId="0" borderId="19" xfId="51" applyFont="1" applyBorder="1">
      <alignment vertical="center"/>
    </xf>
    <xf numFmtId="0" fontId="22" fillId="0" borderId="19" xfId="51" applyFont="1" applyBorder="1">
      <alignment vertical="center" wrapText="1"/>
    </xf>
    <xf numFmtId="0" fontId="22" fillId="0" borderId="90" xfId="51" applyFont="1" applyBorder="1">
      <alignment vertical="center"/>
    </xf>
    <xf numFmtId="49" fontId="40" fillId="0" borderId="91" xfId="0" applyNumberFormat="1" applyFont="1" applyBorder="1">
      <alignment horizontal="center" vertical="center"/>
    </xf>
    <xf numFmtId="172" fontId="22" fillId="34" borderId="92" xfId="51" applyNumberFormat="1" applyFont="1" applyFill="1" applyBorder="1">
      <alignment vertical="center"/>
    </xf>
    <xf numFmtId="172" fontId="22" fillId="34" borderId="93" xfId="51" applyNumberFormat="1" applyFont="1" applyFill="1" applyBorder="1">
      <alignment vertical="center"/>
    </xf>
    <xf numFmtId="172" fontId="22" fillId="34" borderId="94" xfId="51" applyNumberFormat="1" applyFont="1" applyFill="1" applyBorder="1">
      <alignment vertical="center"/>
    </xf>
    <xf numFmtId="172" fontId="22" fillId="34" borderId="56" xfId="51" applyNumberFormat="1" applyFont="1" applyFill="1" applyBorder="1">
      <alignment vertical="center"/>
    </xf>
    <xf numFmtId="172" fontId="22" fillId="34" borderId="95" xfId="51" applyNumberFormat="1" applyFont="1" applyFill="1" applyBorder="1">
      <alignment vertical="center"/>
    </xf>
    <xf numFmtId="172" fontId="22" fillId="34" borderId="96" xfId="51" applyNumberFormat="1" applyFont="1" applyFill="1" applyBorder="1">
      <alignment vertical="center"/>
    </xf>
    <xf numFmtId="172" fontId="22" fillId="34" borderId="46" xfId="51" applyNumberFormat="1" applyFont="1" applyFill="1" applyBorder="1">
      <alignment vertical="center"/>
    </xf>
    <xf numFmtId="0" fontId="22" fillId="0" borderId="30" xfId="51" applyFont="1" applyBorder="1">
      <alignment vertical="center"/>
    </xf>
    <xf numFmtId="0" fontId="22" fillId="0" borderId="93" xfId="51" applyFont="1" applyBorder="1">
      <alignment vertical="center"/>
    </xf>
    <xf numFmtId="172" fontId="22" fillId="34" borderId="97" xfId="51" applyNumberFormat="1" applyFont="1" applyFill="1" applyBorder="1">
      <alignment vertical="center"/>
    </xf>
    <xf numFmtId="172" fontId="22" fillId="34" borderId="97" xfId="51" applyNumberFormat="1" applyFont="1" applyFill="1" applyBorder="1">
      <alignment vertical="center"/>
    </xf>
    <xf numFmtId="0" fontId="22" fillId="0" borderId="79" xfId="51" applyFont="1" applyBorder="1">
      <alignment vertical="center"/>
    </xf>
    <xf numFmtId="0" fontId="22" fillId="0" borderId="0" xfId="51" applyFont="1">
      <alignment vertical="center"/>
    </xf>
    <xf numFmtId="172" fontId="22" fillId="34" borderId="98" xfId="51" applyNumberFormat="1" applyFont="1" applyFill="1" applyBorder="1">
      <alignment vertical="center"/>
    </xf>
    <xf numFmtId="0" fontId="22" fillId="0" borderId="99" xfId="51" applyFont="1" applyBorder="1">
      <alignment vertical="center"/>
    </xf>
    <xf numFmtId="0" fontId="22" fillId="0" borderId="67" xfId="51" applyFont="1" applyBorder="1">
      <alignment vertical="center"/>
    </xf>
    <xf numFmtId="172" fontId="22" fillId="33" borderId="86" xfId="51" applyNumberFormat="1" applyFont="1" applyFill="1" applyBorder="1">
      <alignment vertical="center"/>
    </xf>
    <xf numFmtId="172" fontId="22" fillId="33" borderId="98" xfId="51" applyNumberFormat="1" applyFont="1" applyFill="1" applyBorder="1">
      <alignment vertical="center"/>
    </xf>
    <xf numFmtId="172" fontId="22" fillId="33" borderId="88" xfId="51" applyNumberFormat="1" applyFont="1" applyFill="1" applyBorder="1">
      <alignment vertical="center"/>
    </xf>
    <xf numFmtId="0" fontId="22" fillId="0" borderId="70" xfId="51" applyFont="1" applyBorder="1">
      <alignment vertical="center"/>
    </xf>
    <xf numFmtId="0" fontId="22" fillId="0" borderId="100" xfId="51" applyFont="1" applyBorder="1">
      <alignment vertical="center"/>
    </xf>
    <xf numFmtId="49" fontId="39" fillId="0" borderId="101" xfId="52" applyNumberFormat="1" applyFont="1" applyBorder="1">
      <alignment horizontal="center" vertical="center"/>
    </xf>
    <xf numFmtId="0" fontId="22" fillId="0" borderId="102" xfId="51" applyFont="1" applyBorder="1">
      <alignment vertical="center"/>
    </xf>
    <xf numFmtId="172" fontId="22" fillId="38" borderId="86" xfId="51" applyNumberFormat="1" applyFont="1" applyFill="1" applyBorder="1">
      <alignment vertical="center"/>
    </xf>
    <xf numFmtId="172" fontId="22" fillId="38" borderId="98" xfId="51" applyNumberFormat="1" applyFont="1" applyFill="1" applyBorder="1">
      <alignment vertical="center"/>
    </xf>
    <xf numFmtId="172" fontId="22" fillId="38" borderId="88" xfId="51" applyNumberFormat="1" applyFont="1" applyFill="1" applyBorder="1">
      <alignment vertical="center"/>
    </xf>
    <xf numFmtId="0" fontId="22" fillId="0" borderId="103" xfId="51" applyFont="1" applyBorder="1">
      <alignment vertical="center"/>
    </xf>
    <xf numFmtId="0" fontId="22" fillId="0" borderId="104" xfId="51" applyFont="1" applyBorder="1">
      <alignment vertical="center"/>
    </xf>
    <xf numFmtId="0" fontId="22" fillId="0" borderId="64" xfId="51" applyFont="1" applyBorder="1">
      <alignment vertical="center"/>
    </xf>
    <xf numFmtId="0" fontId="22" fillId="0" borderId="105" xfId="51" applyFont="1" applyBorder="1">
      <alignment vertical="center"/>
    </xf>
    <xf numFmtId="0" fontId="22" fillId="0" borderId="81" xfId="51" applyFont="1" applyBorder="1">
      <alignment vertical="center"/>
    </xf>
    <xf numFmtId="0" fontId="22" fillId="0" borderId="84" xfId="51" applyFont="1" applyBorder="1">
      <alignment vertical="center"/>
    </xf>
    <xf numFmtId="172" fontId="22" fillId="33" borderId="106" xfId="51" applyNumberFormat="1" applyFont="1" applyFill="1" applyBorder="1">
      <alignment vertical="center"/>
    </xf>
    <xf numFmtId="172" fontId="22" fillId="33" borderId="107" xfId="51" applyNumberFormat="1" applyFont="1" applyFill="1" applyBorder="1">
      <alignment vertical="center"/>
    </xf>
    <xf numFmtId="0" fontId="22" fillId="0" borderId="108" xfId="51" applyFont="1" applyBorder="1">
      <alignment vertical="center"/>
    </xf>
    <xf numFmtId="0" fontId="22" fillId="0" borderId="31" xfId="51" applyFont="1" applyBorder="1">
      <alignment vertical="center"/>
    </xf>
    <xf numFmtId="0" fontId="22" fillId="0" borderId="109" xfId="51" applyFont="1" applyBorder="1">
      <alignment vertical="center"/>
    </xf>
    <xf numFmtId="49" fontId="39" fillId="0" borderId="110" xfId="52" applyNumberFormat="1" applyFont="1" applyBorder="1">
      <alignment horizontal="center" vertical="center"/>
    </xf>
    <xf numFmtId="172" fontId="22" fillId="34" borderId="80" xfId="51" applyNumberFormat="1" applyFont="1" applyFill="1" applyBorder="1">
      <alignment vertical="center"/>
    </xf>
    <xf numFmtId="49" fontId="39" fillId="34" borderId="111" xfId="52" applyNumberFormat="1" applyFont="1" applyFill="1" applyBorder="1">
      <alignment horizontal="center" vertical="center"/>
    </xf>
    <xf numFmtId="0" fontId="22" fillId="0" borderId="112" xfId="51" applyFont="1" applyBorder="1">
      <alignment vertical="center"/>
    </xf>
    <xf numFmtId="0" fontId="22" fillId="0" borderId="113" xfId="51" applyFont="1" applyBorder="1">
      <alignment vertical="center"/>
    </xf>
    <xf numFmtId="172" fontId="22" fillId="0" borderId="86" xfId="51" applyNumberFormat="1" applyFont="1" applyBorder="1">
      <alignment vertical="center"/>
    </xf>
    <xf numFmtId="172" fontId="22" fillId="0" borderId="98" xfId="51" applyNumberFormat="1" applyFont="1" applyBorder="1">
      <alignment vertical="center"/>
    </xf>
    <xf numFmtId="172" fontId="22" fillId="0" borderId="88" xfId="51" applyNumberFormat="1" applyFont="1" applyBorder="1">
      <alignment vertical="center"/>
    </xf>
    <xf numFmtId="172" fontId="22" fillId="33" borderId="64" xfId="51" applyNumberFormat="1" applyFont="1" applyFill="1" applyBorder="1">
      <alignment vertical="center"/>
    </xf>
    <xf numFmtId="172" fontId="22" fillId="33" borderId="0" xfId="51" applyNumberFormat="1" applyFont="1" applyFill="1">
      <alignment vertical="center"/>
    </xf>
    <xf numFmtId="172" fontId="22" fillId="33" borderId="66" xfId="51" applyNumberFormat="1" applyFont="1" applyFill="1" applyBorder="1">
      <alignment vertical="center"/>
    </xf>
    <xf numFmtId="172" fontId="22" fillId="33" borderId="52" xfId="51" applyNumberFormat="1" applyFont="1" applyFill="1" applyBorder="1">
      <alignment vertical="center"/>
    </xf>
    <xf numFmtId="49" fontId="39" fillId="34" borderId="111" xfId="52" applyNumberFormat="1" applyFont="1" applyFill="1" applyBorder="1">
      <alignment horizontal="center" vertical="center"/>
    </xf>
    <xf numFmtId="0" fontId="22" fillId="0" borderId="114" xfId="51" applyFont="1" applyBorder="1">
      <alignment vertical="center"/>
    </xf>
    <xf numFmtId="0" fontId="22" fillId="0" borderId="96" xfId="51" applyFont="1" applyBorder="1">
      <alignment vertical="center"/>
    </xf>
    <xf numFmtId="49" fontId="39" fillId="0" borderId="115" xfId="52" applyNumberFormat="1" applyFont="1" applyBorder="1">
      <alignment horizontal="center" vertical="center"/>
    </xf>
    <xf numFmtId="49" fontId="39" fillId="34" borderId="116" xfId="52" applyNumberFormat="1" applyFont="1" applyFill="1" applyBorder="1">
      <alignment horizontal="center" vertical="center"/>
    </xf>
    <xf numFmtId="49" fontId="39" fillId="0" borderId="117" xfId="52" applyNumberFormat="1" applyFont="1" applyBorder="1">
      <alignment horizontal="center" vertical="center"/>
    </xf>
    <xf numFmtId="49" fontId="39" fillId="34" borderId="115" xfId="52" applyNumberFormat="1" applyFont="1" applyFill="1" applyBorder="1">
      <alignment horizontal="center" vertical="center"/>
    </xf>
    <xf numFmtId="49" fontId="39" fillId="34" borderId="118" xfId="52" applyNumberFormat="1" applyFont="1" applyFill="1" applyBorder="1">
      <alignment horizontal="center" vertical="center"/>
    </xf>
    <xf numFmtId="49" fontId="39" fillId="0" borderId="115" xfId="52" applyNumberFormat="1" applyFont="1" applyBorder="1">
      <alignment horizontal="center" vertical="center"/>
    </xf>
    <xf numFmtId="49" fontId="39" fillId="0" borderId="117" xfId="52" applyNumberFormat="1" applyFont="1" applyBorder="1">
      <alignment horizontal="center" vertical="center"/>
    </xf>
    <xf numFmtId="0" fontId="21" fillId="0" borderId="0" xfId="52" applyFont="1">
      <alignment vertical="center"/>
    </xf>
    <xf numFmtId="0" fontId="36" fillId="0" borderId="48" xfId="52" applyFont="1" applyBorder="1">
      <alignment horizontal="center" vertical="center"/>
    </xf>
    <xf numFmtId="172" fontId="22" fillId="33" borderId="27" xfId="48" applyNumberFormat="1" applyFont="1" applyFill="1" applyBorder="1">
      <alignment vertical="center"/>
    </xf>
    <xf numFmtId="172" fontId="22" fillId="33" borderId="95" xfId="48" applyNumberFormat="1" applyFont="1" applyFill="1" applyBorder="1">
      <alignment vertical="center"/>
    </xf>
    <xf numFmtId="0" fontId="22" fillId="0" borderId="55" xfId="52" applyFont="1" applyBorder="1">
      <alignment horizontal="center" vertical="center"/>
    </xf>
    <xf numFmtId="0" fontId="22" fillId="0" borderId="49" xfId="52" applyFont="1" applyBorder="1">
      <alignment horizontal="center" vertical="center"/>
    </xf>
    <xf numFmtId="172" fontId="22" fillId="33" borderId="29" xfId="48" applyNumberFormat="1" applyFont="1" applyFill="1" applyBorder="1">
      <alignment vertical="center"/>
    </xf>
    <xf numFmtId="172" fontId="22" fillId="37" borderId="55" xfId="48" applyNumberFormat="1" applyFont="1" applyFill="1" applyBorder="1">
      <alignment vertical="center"/>
    </xf>
    <xf numFmtId="172" fontId="22" fillId="33" borderId="49" xfId="48" applyNumberFormat="1" applyFont="1" applyFill="1" applyBorder="1">
      <alignment vertical="center"/>
    </xf>
    <xf numFmtId="0" fontId="22" fillId="0" borderId="47" xfId="52" applyFont="1" applyBorder="1">
      <alignment horizontal="left" vertical="center" wrapText="1"/>
    </xf>
    <xf numFmtId="172" fontId="22" fillId="33" borderId="51" xfId="48" applyNumberFormat="1" applyFont="1" applyFill="1" applyBorder="1">
      <alignment vertical="center"/>
    </xf>
    <xf numFmtId="172" fontId="22" fillId="33" borderId="51" xfId="48" applyNumberFormat="1" applyFont="1" applyFill="1" applyBorder="1">
      <alignment vertical="center"/>
    </xf>
    <xf numFmtId="172" fontId="22" fillId="33" borderId="27" xfId="48" applyNumberFormat="1" applyFont="1" applyFill="1" applyBorder="1">
      <alignment vertical="center"/>
    </xf>
    <xf numFmtId="172" fontId="22" fillId="37" borderId="56" xfId="48" applyNumberFormat="1" applyFont="1" applyFill="1" applyBorder="1">
      <alignment vertical="center"/>
    </xf>
    <xf numFmtId="172" fontId="22" fillId="33" borderId="119" xfId="48" applyNumberFormat="1" applyFont="1" applyFill="1" applyBorder="1">
      <alignment vertical="center"/>
    </xf>
    <xf numFmtId="172" fontId="22" fillId="37" borderId="56" xfId="48" applyNumberFormat="1" applyFont="1" applyFill="1" applyBorder="1">
      <alignment vertical="center"/>
    </xf>
    <xf numFmtId="172" fontId="22" fillId="37" borderId="46" xfId="48" applyNumberFormat="1" applyFont="1" applyFill="1" applyBorder="1">
      <alignment vertical="center"/>
    </xf>
    <xf numFmtId="0" fontId="22" fillId="0" borderId="0" xfId="52" applyFont="1">
      <alignment horizontal="left" vertical="center"/>
    </xf>
    <xf numFmtId="0" fontId="22" fillId="0" borderId="23" xfId="52" applyFont="1" applyBorder="1">
      <alignment horizontal="left" vertical="center"/>
    </xf>
    <xf numFmtId="0" fontId="19" fillId="35" borderId="0" xfId="0" applyFont="1" applyFill="1"/>
    <xf numFmtId="0" fontId="21" fillId="33" borderId="0" xfId="52" applyFont="1" applyFill="1">
      <alignment vertical="center"/>
    </xf>
    <xf numFmtId="0" fontId="21" fillId="33" borderId="0" xfId="51" applyFont="1" applyFill="1">
      <alignment vertical="center"/>
    </xf>
    <xf numFmtId="0" fontId="33" fillId="0" borderId="0" xfId="0" applyFont="1">
      <alignment vertical="top"/>
    </xf>
    <xf numFmtId="0" fontId="33" fillId="35" borderId="0" xfId="0" applyFont="1" applyFill="1">
      <alignment vertical="top"/>
    </xf>
    <xf numFmtId="0" fontId="22" fillId="33" borderId="0" xfId="52" applyFont="1" applyFill="1">
      <alignment vertical="center"/>
    </xf>
    <xf numFmtId="0" fontId="22" fillId="36" borderId="0" xfId="52" applyFont="1" applyFill="1">
      <alignment vertical="center"/>
    </xf>
    <xf numFmtId="0" fontId="22" fillId="33" borderId="48" xfId="52" applyFont="1" applyFill="1" applyBorder="1">
      <alignment horizontal="center" vertical="center"/>
    </xf>
    <xf numFmtId="0" fontId="22" fillId="33" borderId="54" xfId="52" applyFont="1" applyFill="1" applyBorder="1">
      <alignment horizontal="center" vertical="center"/>
    </xf>
    <xf numFmtId="0" fontId="22" fillId="33" borderId="29" xfId="52" applyFont="1" applyFill="1" applyBorder="1">
      <alignment horizontal="center" vertical="center"/>
    </xf>
    <xf numFmtId="0" fontId="22" fillId="33" borderId="0" xfId="52" applyFont="1" applyFill="1"/>
    <xf numFmtId="49" fontId="35" fillId="33" borderId="0" xfId="53" applyNumberFormat="1" applyFont="1" applyFill="1">
      <alignment horizontal="right" vertical="center"/>
    </xf>
    <xf numFmtId="0" fontId="22" fillId="33" borderId="0" xfId="53" applyFont="1" applyFill="1">
      <alignment vertical="center"/>
    </xf>
    <xf numFmtId="0" fontId="22" fillId="33" borderId="16" xfId="52" applyFont="1" applyFill="1" applyBorder="1">
      <alignment horizontal="center" vertical="center"/>
    </xf>
    <xf numFmtId="172" fontId="22" fillId="33" borderId="35" xfId="52" applyNumberFormat="1" applyFont="1" applyFill="1" applyBorder="1">
      <alignment horizontal="right" vertical="center"/>
    </xf>
    <xf numFmtId="172" fontId="22" fillId="34" borderId="35" xfId="52" applyNumberFormat="1" applyFont="1" applyFill="1" applyBorder="1">
      <alignment horizontal="right" vertical="center"/>
    </xf>
    <xf numFmtId="172" fontId="22" fillId="33" borderId="120" xfId="52" applyNumberFormat="1" applyFont="1" applyFill="1" applyBorder="1">
      <alignment horizontal="right" vertical="center"/>
    </xf>
    <xf numFmtId="172" fontId="22" fillId="34" borderId="121" xfId="52" applyNumberFormat="1" applyFont="1" applyFill="1" applyBorder="1">
      <alignment horizontal="right" vertical="center"/>
    </xf>
    <xf numFmtId="172" fontId="22" fillId="34" borderId="39" xfId="52" applyNumberFormat="1" applyFont="1" applyFill="1" applyBorder="1">
      <alignment horizontal="right" vertical="center"/>
    </xf>
    <xf numFmtId="0" fontId="22" fillId="33" borderId="17" xfId="52" applyFont="1" applyFill="1" applyBorder="1">
      <alignment horizontal="center" vertical="center"/>
    </xf>
    <xf numFmtId="172" fontId="22" fillId="34" borderId="41" xfId="52" applyNumberFormat="1" applyFont="1" applyFill="1" applyBorder="1">
      <alignment horizontal="right" vertical="center"/>
    </xf>
    <xf numFmtId="172" fontId="22" fillId="34" borderId="56" xfId="52" applyNumberFormat="1" applyFont="1" applyFill="1" applyBorder="1">
      <alignment horizontal="right" vertical="center"/>
    </xf>
    <xf numFmtId="172" fontId="22" fillId="34" borderId="122" xfId="52" applyNumberFormat="1" applyFont="1" applyFill="1" applyBorder="1">
      <alignment horizontal="right" vertical="center"/>
    </xf>
    <xf numFmtId="172" fontId="22" fillId="34" borderId="94" xfId="52" applyNumberFormat="1" applyFont="1" applyFill="1" applyBorder="1">
      <alignment horizontal="right" vertical="center"/>
    </xf>
    <xf numFmtId="172" fontId="22" fillId="34" borderId="46" xfId="52" applyNumberFormat="1" applyFont="1" applyFill="1" applyBorder="1">
      <alignment horizontal="right" vertical="center"/>
    </xf>
    <xf numFmtId="0" fontId="26" fillId="33" borderId="0" xfId="52" applyFont="1" applyFill="1">
      <alignment vertical="center"/>
    </xf>
    <xf numFmtId="0" fontId="41" fillId="33" borderId="0" xfId="52" applyFont="1" applyFill="1">
      <alignment vertical="center"/>
    </xf>
    <xf numFmtId="0" fontId="26" fillId="36" borderId="0" xfId="52" applyFont="1" applyFill="1">
      <alignment vertical="center"/>
    </xf>
    <xf numFmtId="0" fontId="22" fillId="33" borderId="55" xfId="52" applyFont="1" applyFill="1" applyBorder="1">
      <alignment horizontal="center" vertical="center"/>
    </xf>
    <xf numFmtId="172" fontId="22" fillId="34" borderId="123" xfId="52" applyNumberFormat="1" applyFont="1" applyFill="1" applyBorder="1">
      <alignment horizontal="right" vertical="center"/>
    </xf>
    <xf numFmtId="0" fontId="22" fillId="33" borderId="59" xfId="52" applyFont="1" applyFill="1" applyBorder="1">
      <alignment horizontal="center" vertical="center"/>
    </xf>
    <xf numFmtId="0" fontId="22" fillId="33" borderId="124" xfId="52" applyFont="1" applyFill="1" applyBorder="1">
      <alignment horizontal="center" vertical="center"/>
    </xf>
    <xf numFmtId="0" fontId="22" fillId="33" borderId="125" xfId="52" applyFont="1" applyFill="1" applyBorder="1">
      <alignment horizontal="center" vertical="center"/>
    </xf>
    <xf numFmtId="0" fontId="22" fillId="33" borderId="10" xfId="52" applyFont="1" applyFill="1" applyBorder="1">
      <alignment horizontal="left" vertical="center"/>
    </xf>
    <xf numFmtId="172" fontId="22" fillId="34" borderId="14" xfId="52" applyNumberFormat="1" applyFont="1" applyFill="1" applyBorder="1">
      <alignment horizontal="right" vertical="center"/>
    </xf>
    <xf numFmtId="172" fontId="22" fillId="34" borderId="126" xfId="52" applyNumberFormat="1" applyFont="1" applyFill="1" applyBorder="1">
      <alignment horizontal="right" vertical="center"/>
    </xf>
    <xf numFmtId="172" fontId="22" fillId="34" borderId="11" xfId="52" applyNumberFormat="1" applyFont="1" applyFill="1" applyBorder="1">
      <alignment horizontal="right" vertical="center"/>
    </xf>
    <xf numFmtId="172" fontId="22" fillId="34" borderId="12" xfId="52" applyNumberFormat="1" applyFont="1" applyFill="1" applyBorder="1">
      <alignment horizontal="right" vertical="center"/>
    </xf>
    <xf numFmtId="172" fontId="22" fillId="34" borderId="15" xfId="52" applyNumberFormat="1" applyFont="1" applyFill="1" applyBorder="1">
      <alignment horizontal="right" vertical="center"/>
    </xf>
    <xf numFmtId="0" fontId="22" fillId="33" borderId="16" xfId="52" applyFont="1" applyFill="1" applyBorder="1">
      <alignment horizontal="left" vertical="center" indent="1"/>
    </xf>
    <xf numFmtId="172" fontId="22" fillId="33" borderId="38" xfId="52" applyNumberFormat="1" applyFont="1" applyFill="1" applyBorder="1">
      <alignment horizontal="right" vertical="center"/>
    </xf>
    <xf numFmtId="172" fontId="22" fillId="33" borderId="127" xfId="52" applyNumberFormat="1" applyFont="1" applyFill="1" applyBorder="1">
      <alignment horizontal="right" vertical="center"/>
    </xf>
    <xf numFmtId="0" fontId="22" fillId="33" borderId="0" xfId="0" applyFont="1" applyFill="1">
      <alignment vertical="center"/>
    </xf>
    <xf numFmtId="172" fontId="22" fillId="33" borderId="44" xfId="52" applyNumberFormat="1" applyFont="1" applyFill="1" applyBorder="1">
      <alignment horizontal="right" vertical="center"/>
    </xf>
    <xf numFmtId="172" fontId="22" fillId="33" borderId="128" xfId="52" applyNumberFormat="1" applyFont="1" applyFill="1" applyBorder="1">
      <alignment horizontal="right" vertical="center"/>
    </xf>
    <xf numFmtId="172" fontId="22" fillId="33" borderId="41" xfId="52" applyNumberFormat="1" applyFont="1" applyFill="1" applyBorder="1">
      <alignment horizontal="right" vertical="center"/>
    </xf>
    <xf numFmtId="172" fontId="22" fillId="33" borderId="122" xfId="52" applyNumberFormat="1" applyFont="1" applyFill="1" applyBorder="1">
      <alignment horizontal="right" vertical="center"/>
    </xf>
    <xf numFmtId="172" fontId="22" fillId="34" borderId="129" xfId="52" applyNumberFormat="1" applyFont="1" applyFill="1" applyBorder="1">
      <alignment horizontal="right" vertical="center"/>
    </xf>
    <xf numFmtId="0" fontId="22" fillId="33" borderId="17" xfId="52" applyFont="1" applyFill="1" applyBorder="1">
      <alignment horizontal="left" vertical="center" indent="1"/>
    </xf>
    <xf numFmtId="0" fontId="22" fillId="33" borderId="10" xfId="51" applyFont="1" applyFill="1" applyBorder="1">
      <alignment vertical="center"/>
    </xf>
    <xf numFmtId="0" fontId="22" fillId="33" borderId="11" xfId="51" applyFont="1" applyFill="1" applyBorder="1">
      <alignment horizontal="center" vertical="center"/>
    </xf>
    <xf numFmtId="0" fontId="22" fillId="33" borderId="12" xfId="51" applyFont="1" applyFill="1" applyBorder="1">
      <alignment horizontal="center" vertical="center"/>
    </xf>
    <xf numFmtId="0" fontId="22" fillId="33" borderId="13" xfId="51" applyFont="1" applyFill="1" applyBorder="1">
      <alignment horizontal="center" vertical="center"/>
    </xf>
    <xf numFmtId="0" fontId="22" fillId="33" borderId="14" xfId="51" applyFont="1" applyFill="1" applyBorder="1">
      <alignment horizontal="center" vertical="center"/>
    </xf>
    <xf numFmtId="0" fontId="22" fillId="33" borderId="15" xfId="51" applyFont="1" applyFill="1" applyBorder="1">
      <alignment horizontal="center" vertical="center"/>
    </xf>
    <xf numFmtId="0" fontId="22" fillId="33" borderId="16" xfId="51" applyFont="1" applyFill="1" applyBorder="1">
      <alignment vertical="center"/>
    </xf>
    <xf numFmtId="172" fontId="22" fillId="34" borderId="35" xfId="51" applyNumberFormat="1" applyFont="1" applyFill="1" applyBorder="1">
      <alignment vertical="center"/>
    </xf>
    <xf numFmtId="172" fontId="22" fillId="34" borderId="36" xfId="51" applyNumberFormat="1" applyFont="1" applyFill="1" applyBorder="1">
      <alignment vertical="center"/>
    </xf>
    <xf numFmtId="172" fontId="22" fillId="36" borderId="37" xfId="51" applyNumberFormat="1" applyFont="1" applyFill="1" applyBorder="1">
      <alignment vertical="center"/>
    </xf>
    <xf numFmtId="172" fontId="22" fillId="34" borderId="38" xfId="51" applyNumberFormat="1" applyFont="1" applyFill="1" applyBorder="1">
      <alignment vertical="center"/>
    </xf>
    <xf numFmtId="172" fontId="22" fillId="34" borderId="39" xfId="51" applyNumberFormat="1" applyFont="1" applyFill="1" applyBorder="1">
      <alignment vertical="center"/>
    </xf>
    <xf numFmtId="172" fontId="22" fillId="33" borderId="35" xfId="51" applyNumberFormat="1" applyFont="1" applyFill="1" applyBorder="1">
      <alignment vertical="center"/>
    </xf>
    <xf numFmtId="172" fontId="22" fillId="33" borderId="40" xfId="51" applyNumberFormat="1" applyFont="1" applyFill="1" applyBorder="1">
      <alignment vertical="center"/>
    </xf>
    <xf numFmtId="172" fontId="22" fillId="33" borderId="38" xfId="51" applyNumberFormat="1" applyFont="1" applyFill="1" applyBorder="1">
      <alignment vertical="center"/>
    </xf>
    <xf numFmtId="0" fontId="22" fillId="33" borderId="17" xfId="51" applyFont="1" applyFill="1" applyBorder="1">
      <alignment vertical="center"/>
    </xf>
    <xf numFmtId="172" fontId="22" fillId="34" borderId="41" xfId="51" applyNumberFormat="1" applyFont="1" applyFill="1" applyBorder="1">
      <alignment vertical="center"/>
    </xf>
    <xf numFmtId="172" fontId="22" fillId="34" borderId="42" xfId="51" applyNumberFormat="1" applyFont="1" applyFill="1" applyBorder="1">
      <alignment vertical="center"/>
    </xf>
    <xf numFmtId="172" fontId="22" fillId="36" borderId="43" xfId="51" applyNumberFormat="1" applyFont="1" applyFill="1" applyBorder="1">
      <alignment vertical="center"/>
    </xf>
    <xf numFmtId="172" fontId="22" fillId="34" borderId="44" xfId="51" applyNumberFormat="1" applyFont="1" applyFill="1" applyBorder="1">
      <alignment vertical="center"/>
    </xf>
    <xf numFmtId="0" fontId="21" fillId="36" borderId="0" xfId="52" applyFont="1" applyFill="1">
      <alignment vertical="center"/>
    </xf>
    <xf numFmtId="0" fontId="22" fillId="0" borderId="14" xfId="52" applyFont="1" applyBorder="1">
      <alignment horizontal="left" vertical="center"/>
    </xf>
    <xf numFmtId="0" fontId="22" fillId="0" borderId="11" xfId="52" applyFont="1" applyBorder="1">
      <alignment horizontal="center" vertical="center"/>
    </xf>
    <xf numFmtId="0" fontId="22" fillId="0" borderId="13" xfId="52" applyFont="1" applyBorder="1">
      <alignment horizontal="center" vertical="center"/>
    </xf>
    <xf numFmtId="0" fontId="22" fillId="0" borderId="14" xfId="52" applyFont="1" applyBorder="1">
      <alignment horizontal="center" vertical="center"/>
    </xf>
    <xf numFmtId="0" fontId="22" fillId="0" borderId="15" xfId="52" applyFont="1" applyBorder="1">
      <alignment horizontal="center" vertical="center"/>
    </xf>
    <xf numFmtId="0" fontId="22" fillId="0" borderId="38" xfId="52" applyFont="1" applyBorder="1">
      <alignment vertical="center"/>
    </xf>
    <xf numFmtId="172" fontId="22" fillId="37" borderId="29" xfId="48" applyNumberFormat="1" applyFont="1" applyFill="1" applyBorder="1">
      <alignment vertical="center"/>
    </xf>
    <xf numFmtId="172" fontId="22" fillId="37" borderId="130" xfId="48" applyNumberFormat="1" applyFont="1" applyFill="1" applyBorder="1">
      <alignment vertical="center"/>
    </xf>
    <xf numFmtId="49" fontId="35" fillId="36" borderId="37" xfId="52" applyNumberFormat="1" applyFont="1" applyFill="1" applyBorder="1">
      <alignment horizontal="center" vertical="center"/>
    </xf>
    <xf numFmtId="172" fontId="22" fillId="37" borderId="55" xfId="48" applyNumberFormat="1" applyFont="1" applyFill="1" applyBorder="1">
      <alignment vertical="center"/>
    </xf>
    <xf numFmtId="172" fontId="22" fillId="37" borderId="39" xfId="48" applyNumberFormat="1" applyFont="1" applyFill="1" applyBorder="1">
      <alignment vertical="center"/>
    </xf>
    <xf numFmtId="0" fontId="22" fillId="0" borderId="29" xfId="52" applyFont="1" applyBorder="1">
      <alignment horizontal="left" vertical="center" indent="1"/>
    </xf>
    <xf numFmtId="49" fontId="35" fillId="0" borderId="37" xfId="52" applyNumberFormat="1" applyFont="1" applyBorder="1">
      <alignment horizontal="center" vertical="center"/>
    </xf>
    <xf numFmtId="0" fontId="22" fillId="0" borderId="38" xfId="52" applyFont="1" applyBorder="1">
      <alignment horizontal="left" vertical="center" indent="1"/>
    </xf>
    <xf numFmtId="49" fontId="35" fillId="0" borderId="40" xfId="52" applyNumberFormat="1" applyFont="1" applyBorder="1">
      <alignment horizontal="center" vertical="center"/>
    </xf>
    <xf numFmtId="0" fontId="22" fillId="0" borderId="44" xfId="52" applyFont="1" applyBorder="1">
      <alignment horizontal="left" vertical="center"/>
    </xf>
    <xf numFmtId="49" fontId="35" fillId="36" borderId="131" xfId="52" applyNumberFormat="1" applyFont="1" applyFill="1" applyBorder="1">
      <alignment horizontal="center" vertical="center"/>
    </xf>
    <xf numFmtId="172" fontId="22" fillId="37" borderId="46" xfId="48" applyNumberFormat="1" applyFont="1" applyFill="1" applyBorder="1">
      <alignment vertical="center"/>
    </xf>
    <xf numFmtId="0" fontId="22" fillId="0" borderId="129" xfId="52" applyFont="1" applyBorder="1">
      <alignment horizontal="center" vertical="center"/>
    </xf>
    <xf numFmtId="49" fontId="35" fillId="36" borderId="40" xfId="52" applyNumberFormat="1" applyFont="1" applyFill="1" applyBorder="1">
      <alignment horizontal="center" vertical="center"/>
    </xf>
    <xf numFmtId="172" fontId="22" fillId="37" borderId="27" xfId="48" applyNumberFormat="1" applyFont="1" applyFill="1" applyBorder="1">
      <alignment vertical="center"/>
    </xf>
    <xf numFmtId="172" fontId="22" fillId="37" borderId="132" xfId="48" applyNumberFormat="1" applyFont="1" applyFill="1" applyBorder="1">
      <alignment vertical="center"/>
    </xf>
    <xf numFmtId="172" fontId="22" fillId="37" borderId="56" xfId="48" applyNumberFormat="1" applyFont="1" applyFill="1" applyBorder="1">
      <alignment vertical="center"/>
    </xf>
    <xf numFmtId="0" fontId="23" fillId="0" borderId="0" xfId="53" applyFont="1">
      <alignment horizontal="right" vertical="center"/>
    </xf>
    <xf numFmtId="0" fontId="23" fillId="0" borderId="0" xfId="53" applyFont="1">
      <alignment vertical="center" wrapText="1"/>
    </xf>
    <xf numFmtId="0" fontId="22" fillId="0" borderId="21" xfId="0" applyNumberFormat="1" applyFont="1" applyBorder="1">
      <alignment vertical="center"/>
    </xf>
    <xf numFmtId="0" fontId="22" fillId="0" borderId="133" xfId="0" applyNumberFormat="1" applyFont="1" applyBorder="1">
      <alignment vertical="center" wrapText="1"/>
    </xf>
    <xf numFmtId="172" fontId="22" fillId="33" borderId="134" xfId="0" applyNumberFormat="1" applyFont="1" applyFill="1" applyBorder="1">
      <alignment vertical="center"/>
    </xf>
    <xf numFmtId="172" fontId="22" fillId="34" borderId="135" xfId="0" applyNumberFormat="1" applyFont="1" applyFill="1" applyBorder="1">
      <alignment vertical="center"/>
    </xf>
    <xf numFmtId="0" fontId="22" fillId="0" borderId="33" xfId="0" applyNumberFormat="1" applyFont="1" applyBorder="1">
      <alignment vertical="center" wrapText="1"/>
    </xf>
    <xf numFmtId="172" fontId="22" fillId="33" borderId="38" xfId="0" applyNumberFormat="1" applyFont="1" applyFill="1" applyBorder="1">
      <alignment vertical="center"/>
    </xf>
    <xf numFmtId="172" fontId="22" fillId="34" borderId="136" xfId="0" applyNumberFormat="1" applyFont="1" applyFill="1" applyBorder="1">
      <alignment vertical="center"/>
    </xf>
    <xf numFmtId="0" fontId="22" fillId="0" borderId="23" xfId="0" applyNumberFormat="1" applyFont="1" applyBorder="1">
      <alignment vertical="center" wrapText="1"/>
    </xf>
    <xf numFmtId="172" fontId="22" fillId="33" borderId="27" xfId="0" applyNumberFormat="1" applyFont="1" applyFill="1" applyBorder="1">
      <alignment vertical="center"/>
    </xf>
    <xf numFmtId="172" fontId="22" fillId="34" borderId="24" xfId="0" applyNumberFormat="1" applyFont="1" applyFill="1" applyBorder="1">
      <alignment vertical="center"/>
    </xf>
    <xf numFmtId="0" fontId="22" fillId="0" borderId="10" xfId="0" applyNumberFormat="1" applyFont="1" applyBorder="1">
      <alignment vertical="center"/>
    </xf>
    <xf numFmtId="0" fontId="22" fillId="0" borderId="30" xfId="0" applyNumberFormat="1" applyFont="1" applyBorder="1">
      <alignment vertical="center"/>
    </xf>
    <xf numFmtId="0" fontId="22" fillId="0" borderId="137" xfId="0" applyNumberFormat="1" applyFont="1" applyBorder="1">
      <alignment vertical="center"/>
    </xf>
    <xf numFmtId="172" fontId="22" fillId="0" borderId="138" xfId="0" applyNumberFormat="1" applyFont="1" applyBorder="1">
      <alignment horizontal="center" vertical="center"/>
    </xf>
    <xf numFmtId="172" fontId="22" fillId="0" borderId="139" xfId="0" applyNumberFormat="1" applyFont="1" applyBorder="1">
      <alignment horizontal="center" vertical="center"/>
    </xf>
    <xf numFmtId="172" fontId="22" fillId="0" borderId="139" xfId="0" applyNumberFormat="1" applyFont="1" applyBorder="1">
      <alignment horizontal="center" vertical="center" wrapText="1"/>
    </xf>
    <xf numFmtId="172" fontId="22" fillId="0" borderId="140" xfId="0" applyNumberFormat="1" applyFont="1" applyBorder="1">
      <alignment horizontal="center" vertical="center" wrapText="1"/>
    </xf>
    <xf numFmtId="0" fontId="22" fillId="0" borderId="141" xfId="0" applyNumberFormat="1" applyFont="1" applyBorder="1">
      <alignment vertical="center" wrapText="1"/>
    </xf>
    <xf numFmtId="172" fontId="22" fillId="33" borderId="142" xfId="0" applyNumberFormat="1" applyFont="1" applyFill="1" applyBorder="1">
      <alignment vertical="center"/>
    </xf>
    <xf numFmtId="172" fontId="22" fillId="33" borderId="143" xfId="0" applyNumberFormat="1" applyFont="1" applyFill="1" applyBorder="1">
      <alignment vertical="center"/>
    </xf>
    <xf numFmtId="172" fontId="22" fillId="34" borderId="142" xfId="0" applyNumberFormat="1" applyFont="1" applyFill="1" applyBorder="1">
      <alignment vertical="center"/>
    </xf>
    <xf numFmtId="172" fontId="22" fillId="34" borderId="144" xfId="0" applyNumberFormat="1" applyFont="1" applyFill="1" applyBorder="1">
      <alignment vertical="center"/>
    </xf>
    <xf numFmtId="172" fontId="22" fillId="33" borderId="145" xfId="0" applyNumberFormat="1" applyFont="1" applyFill="1" applyBorder="1">
      <alignment vertical="center"/>
    </xf>
    <xf numFmtId="172" fontId="22" fillId="34" borderId="35" xfId="0" applyNumberFormat="1" applyFont="1" applyFill="1" applyBorder="1">
      <alignment vertical="center"/>
    </xf>
    <xf numFmtId="172" fontId="22" fillId="33" borderId="35" xfId="0" applyNumberFormat="1" applyFont="1" applyFill="1" applyBorder="1">
      <alignment vertical="center"/>
    </xf>
    <xf numFmtId="172" fontId="22" fillId="33" borderId="94" xfId="0" applyNumberFormat="1" applyFont="1" applyFill="1" applyBorder="1">
      <alignment vertical="center"/>
    </xf>
    <xf numFmtId="172" fontId="22" fillId="34" borderId="27" xfId="0" applyNumberFormat="1" applyFont="1" applyFill="1" applyBorder="1">
      <alignment vertical="center"/>
    </xf>
    <xf numFmtId="0" fontId="22" fillId="0" borderId="30" xfId="0" applyNumberFormat="1" applyFont="1" applyBorder="1">
      <alignment vertical="center" wrapText="1"/>
    </xf>
    <xf numFmtId="172" fontId="22" fillId="33" borderId="146" xfId="0" applyNumberFormat="1" applyFont="1" applyFill="1" applyBorder="1">
      <alignment vertical="center"/>
    </xf>
    <xf numFmtId="172" fontId="22" fillId="33" borderId="144" xfId="0" applyNumberFormat="1" applyFont="1" applyFill="1" applyBorder="1">
      <alignment vertical="center"/>
    </xf>
    <xf numFmtId="172" fontId="22" fillId="33" borderId="135" xfId="0" applyNumberFormat="1" applyFont="1" applyFill="1" applyBorder="1">
      <alignment vertical="center"/>
    </xf>
    <xf numFmtId="172" fontId="22" fillId="33" borderId="136" xfId="0" applyNumberFormat="1" applyFont="1" applyFill="1" applyBorder="1">
      <alignment vertical="center"/>
    </xf>
    <xf numFmtId="172" fontId="22" fillId="33" borderId="24" xfId="0" applyNumberFormat="1" applyFont="1" applyFill="1" applyBorder="1">
      <alignment vertical="center"/>
    </xf>
    <xf numFmtId="0" fontId="22" fillId="0" borderId="147" xfId="0" applyNumberFormat="1" applyFont="1" applyBorder="1">
      <alignment vertical="center"/>
    </xf>
    <xf numFmtId="0" fontId="22" fillId="0" borderId="148" xfId="0" applyNumberFormat="1" applyFont="1" applyBorder="1">
      <alignment vertical="center"/>
    </xf>
    <xf numFmtId="0" fontId="22" fillId="0" borderId="149" xfId="0" applyNumberFormat="1" applyFont="1" applyBorder="1">
      <alignment vertical="center"/>
    </xf>
    <xf numFmtId="172" fontId="22" fillId="0" borderId="143" xfId="0" applyNumberFormat="1" applyFont="1" applyBorder="1">
      <alignment horizontal="center" vertical="center"/>
    </xf>
    <xf numFmtId="0" fontId="22" fillId="0" borderId="144" xfId="0" applyNumberFormat="1" applyFont="1" applyBorder="1">
      <alignment horizontal="center" vertical="center"/>
    </xf>
    <xf numFmtId="0" fontId="22" fillId="0" borderId="150" xfId="0" applyNumberFormat="1" applyFont="1" applyBorder="1">
      <alignment vertical="center" wrapText="1"/>
    </xf>
    <xf numFmtId="172" fontId="22" fillId="33" borderId="151" xfId="0" applyNumberFormat="1" applyFont="1" applyFill="1" applyBorder="1">
      <alignment vertical="center"/>
    </xf>
    <xf numFmtId="0" fontId="22" fillId="0" borderId="148" xfId="0" applyNumberFormat="1" applyFont="1" applyBorder="1">
      <alignment vertical="center" wrapText="1"/>
    </xf>
    <xf numFmtId="0" fontId="22" fillId="0" borderId="152" xfId="0" applyNumberFormat="1" applyFont="1" applyBorder="1">
      <alignment vertical="center" wrapText="1"/>
    </xf>
    <xf numFmtId="0" fontId="22" fillId="0" borderId="96" xfId="0" applyNumberFormat="1" applyFont="1" applyBorder="1">
      <alignment vertical="center" wrapText="1"/>
    </xf>
    <xf numFmtId="0" fontId="22" fillId="0" borderId="47" xfId="0" applyNumberFormat="1" applyFont="1" applyBorder="1">
      <alignment vertical="center" wrapText="1"/>
    </xf>
    <xf numFmtId="172" fontId="22" fillId="33" borderId="59" xfId="0" applyNumberFormat="1" applyFont="1" applyFill="1" applyBorder="1">
      <alignment vertical="center"/>
    </xf>
    <xf numFmtId="172" fontId="22" fillId="34" borderId="143" xfId="0" applyNumberFormat="1" applyFont="1" applyFill="1" applyBorder="1">
      <alignment vertical="center"/>
    </xf>
    <xf numFmtId="172" fontId="22" fillId="34" borderId="144" xfId="0" applyNumberFormat="1" applyFont="1" applyFill="1" applyBorder="1">
      <alignment vertical="center"/>
    </xf>
    <xf numFmtId="172" fontId="22" fillId="34" borderId="145" xfId="0" applyNumberFormat="1" applyFont="1" applyFill="1" applyBorder="1">
      <alignment vertical="center"/>
    </xf>
    <xf numFmtId="172" fontId="22" fillId="34" borderId="24" xfId="0" applyNumberFormat="1" applyFont="1" applyFill="1" applyBorder="1">
      <alignment vertical="center"/>
    </xf>
    <xf numFmtId="49" fontId="20" fillId="35" borderId="0" xfId="49" applyNumberFormat="1" applyFont="1" applyFill="1"/>
    <xf numFmtId="0" fontId="24" fillId="35" borderId="0" xfId="49" applyFont="1" applyFill="1">
      <alignment vertical="center"/>
    </xf>
    <xf numFmtId="49" fontId="21" fillId="35" borderId="0" xfId="49" applyNumberFormat="1" applyFont="1" applyFill="1">
      <alignment vertical="center" shrinkToFit="1"/>
    </xf>
    <xf numFmtId="49" fontId="21" fillId="35" borderId="0" xfId="49" applyNumberFormat="1" applyFont="1" applyFill="1">
      <alignment horizontal="center" vertical="center"/>
    </xf>
    <xf numFmtId="49" fontId="21" fillId="35" borderId="0" xfId="49" applyNumberFormat="1" applyFont="1" applyFill="1"/>
    <xf numFmtId="49" fontId="21" fillId="35" borderId="0" xfId="49" applyNumberFormat="1" applyFont="1" applyFill="1">
      <alignment horizontal="left" vertical="center"/>
    </xf>
    <xf numFmtId="49" fontId="21" fillId="35" borderId="0" xfId="49" applyNumberFormat="1" applyFont="1" applyFill="1">
      <alignment horizontal="center" vertical="center" shrinkToFit="1"/>
    </xf>
    <xf numFmtId="49" fontId="20" fillId="0" borderId="0" xfId="49" applyNumberFormat="1" applyFont="1"/>
    <xf numFmtId="0" fontId="21" fillId="35" borderId="0" xfId="49" applyFont="1" applyFill="1">
      <alignment vertical="center" shrinkToFit="1"/>
    </xf>
    <xf numFmtId="49" fontId="21" fillId="35" borderId="32" xfId="49" applyNumberFormat="1" applyFont="1" applyFill="1" applyBorder="1">
      <alignment vertical="center"/>
    </xf>
    <xf numFmtId="49" fontId="21" fillId="35" borderId="17" xfId="49" applyNumberFormat="1" applyFont="1" applyFill="1" applyBorder="1">
      <alignment vertical="center"/>
    </xf>
    <xf numFmtId="49" fontId="21" fillId="35" borderId="153" xfId="49" applyNumberFormat="1" applyFont="1" applyFill="1" applyBorder="1">
      <alignment vertical="center"/>
    </xf>
    <xf numFmtId="49" fontId="21" fillId="35" borderId="18" xfId="49" applyNumberFormat="1" applyFont="1" applyFill="1" applyBorder="1">
      <alignment vertical="center"/>
    </xf>
    <xf numFmtId="49" fontId="21" fillId="35" borderId="154" xfId="49" applyNumberFormat="1" applyFont="1" applyFill="1" applyBorder="1">
      <alignment vertical="center"/>
    </xf>
    <xf numFmtId="49" fontId="21" fillId="35" borderId="32" xfId="49" applyNumberFormat="1" applyFont="1" applyFill="1" applyBorder="1">
      <alignment horizontal="left" vertical="center"/>
    </xf>
    <xf numFmtId="49" fontId="21" fillId="35" borderId="0" xfId="49" applyNumberFormat="1" applyFont="1" applyFill="1">
      <alignment horizontal="right" vertical="top"/>
    </xf>
    <xf numFmtId="49" fontId="21" fillId="35" borderId="0" xfId="49" applyNumberFormat="1" applyFont="1" applyFill="1">
      <alignment vertical="top"/>
    </xf>
    <xf numFmtId="49" fontId="31" fillId="35" borderId="155" xfId="49" applyNumberFormat="1" applyFont="1" applyFill="1" applyBorder="1">
      <alignment horizontal="center" vertical="center"/>
    </xf>
    <xf numFmtId="49" fontId="21" fillId="35" borderId="155" xfId="49" applyNumberFormat="1" applyFont="1" applyFill="1" applyBorder="1">
      <alignment horizontal="right" vertical="center"/>
    </xf>
    <xf numFmtId="49" fontId="21" fillId="35" borderId="156" xfId="49" applyNumberFormat="1" applyFont="1" applyFill="1" applyBorder="1">
      <alignment horizontal="right" vertical="top"/>
    </xf>
    <xf numFmtId="0" fontId="22" fillId="0" borderId="47" xfId="0" applyNumberFormat="1" applyFont="1" applyBorder="1">
      <alignment horizontal="center" vertical="center"/>
    </xf>
    <xf numFmtId="0" fontId="22" fillId="0" borderId="157" xfId="0" applyNumberFormat="1" applyFont="1" applyBorder="1">
      <alignment horizontal="center" vertical="center"/>
    </xf>
    <xf numFmtId="0" fontId="28" fillId="0" borderId="0" xfId="0" applyNumberFormat="1" applyFont="1">
      <alignment horizontal="center" vertical="center"/>
    </xf>
    <xf numFmtId="0" fontId="24" fillId="0" borderId="0" xfId="0" applyNumberFormat="1" applyFont="1">
      <alignment horizontal="center" vertical="center"/>
    </xf>
    <xf numFmtId="0" fontId="22" fillId="0" borderId="158" xfId="0" applyNumberFormat="1" applyFont="1" applyBorder="1">
      <alignment horizontal="center" vertical="center"/>
    </xf>
    <xf numFmtId="0" fontId="22" fillId="0" borderId="33" xfId="0" applyNumberFormat="1" applyFont="1" applyBorder="1">
      <alignment horizontal="center" vertical="center"/>
    </xf>
    <xf numFmtId="49" fontId="21" fillId="35" borderId="0" xfId="49" applyNumberFormat="1" applyFont="1" applyFill="1">
      <alignment horizontal="center" vertical="center"/>
    </xf>
    <xf numFmtId="49" fontId="21" fillId="35" borderId="159" xfId="49" applyNumberFormat="1" applyFont="1" applyFill="1" applyBorder="1">
      <alignment horizontal="center" vertical="center"/>
    </xf>
    <xf numFmtId="172" fontId="21" fillId="37" borderId="160" xfId="47" applyNumberFormat="1" applyFont="1" applyFill="1" applyBorder="1">
      <alignment horizontal="right" vertical="center"/>
    </xf>
    <xf numFmtId="172" fontId="21" fillId="37" borderId="155" xfId="47" applyNumberFormat="1" applyFont="1" applyFill="1" applyBorder="1">
      <alignment horizontal="right" vertical="center"/>
    </xf>
    <xf numFmtId="172" fontId="21" fillId="37" borderId="156" xfId="47" applyNumberFormat="1" applyFont="1" applyFill="1" applyBorder="1">
      <alignment horizontal="right" vertical="center"/>
    </xf>
    <xf numFmtId="49" fontId="21" fillId="35" borderId="41" xfId="49" applyNumberFormat="1" applyFont="1" applyFill="1" applyBorder="1">
      <alignment horizontal="left" vertical="center"/>
    </xf>
    <xf numFmtId="49" fontId="21" fillId="35" borderId="45" xfId="49" applyNumberFormat="1" applyFont="1" applyFill="1" applyBorder="1">
      <alignment horizontal="left" vertical="center"/>
    </xf>
    <xf numFmtId="49" fontId="21" fillId="35" borderId="161" xfId="49" applyNumberFormat="1" applyFont="1" applyFill="1" applyBorder="1">
      <alignment horizontal="left" vertical="center"/>
    </xf>
    <xf numFmtId="49" fontId="21" fillId="35" borderId="41" xfId="49" applyNumberFormat="1" applyFont="1" applyFill="1" applyBorder="1">
      <alignment horizontal="center" vertical="center" shrinkToFit="1"/>
    </xf>
    <xf numFmtId="49" fontId="21" fillId="35" borderId="45" xfId="49" applyNumberFormat="1" applyFont="1" applyFill="1" applyBorder="1">
      <alignment horizontal="center" vertical="center" shrinkToFit="1"/>
    </xf>
    <xf numFmtId="49" fontId="21" fillId="35" borderId="162" xfId="49" applyNumberFormat="1" applyFont="1" applyFill="1" applyBorder="1">
      <alignment horizontal="center" vertical="center" shrinkToFit="1"/>
    </xf>
    <xf numFmtId="49" fontId="21" fillId="35" borderId="96" xfId="49" applyNumberFormat="1" applyFont="1" applyFill="1" applyBorder="1">
      <alignment horizontal="center" vertical="center"/>
    </xf>
    <xf numFmtId="49" fontId="21" fillId="35" borderId="163" xfId="49" applyNumberFormat="1" applyFont="1" applyFill="1" applyBorder="1">
      <alignment horizontal="center" vertical="center"/>
    </xf>
    <xf numFmtId="49" fontId="21" fillId="35" borderId="66" xfId="49" applyNumberFormat="1" applyFont="1" applyFill="1" applyBorder="1">
      <alignment horizontal="left" vertical="center"/>
    </xf>
    <xf numFmtId="49" fontId="21" fillId="35" borderId="0" xfId="49" applyNumberFormat="1" applyFont="1" applyFill="1">
      <alignment horizontal="left" vertical="center"/>
    </xf>
    <xf numFmtId="49" fontId="21" fillId="35" borderId="164" xfId="49" applyNumberFormat="1" applyFont="1" applyFill="1" applyBorder="1">
      <alignment horizontal="left" vertical="center"/>
    </xf>
    <xf numFmtId="49" fontId="21" fillId="35" borderId="66" xfId="49" applyNumberFormat="1" applyFont="1" applyFill="1" applyBorder="1">
      <alignment horizontal="center" vertical="center" shrinkToFit="1"/>
    </xf>
    <xf numFmtId="49" fontId="21" fillId="35" borderId="0" xfId="49" applyNumberFormat="1" applyFont="1" applyFill="1">
      <alignment horizontal="center" vertical="center" shrinkToFit="1"/>
    </xf>
    <xf numFmtId="49" fontId="21" fillId="35" borderId="159" xfId="49" applyNumberFormat="1" applyFont="1" applyFill="1" applyBorder="1">
      <alignment horizontal="center" vertical="center" shrinkToFit="1"/>
    </xf>
    <xf numFmtId="49" fontId="21" fillId="35" borderId="20" xfId="49" applyNumberFormat="1" applyFont="1" applyFill="1" applyBorder="1">
      <alignment horizontal="center" vertical="center"/>
    </xf>
    <xf numFmtId="49" fontId="21" fillId="35" borderId="58" xfId="49" applyNumberFormat="1" applyFont="1" applyFill="1" applyBorder="1">
      <alignment horizontal="center" vertical="center"/>
    </xf>
    <xf numFmtId="49" fontId="21" fillId="35" borderId="59" xfId="49" applyNumberFormat="1" applyFont="1" applyFill="1" applyBorder="1">
      <alignment horizontal="left" vertical="center"/>
    </xf>
    <xf numFmtId="49" fontId="21" fillId="35" borderId="31" xfId="49" applyNumberFormat="1" applyFont="1" applyFill="1" applyBorder="1">
      <alignment horizontal="left" vertical="center"/>
    </xf>
    <xf numFmtId="49" fontId="21" fillId="35" borderId="165" xfId="49" applyNumberFormat="1" applyFont="1" applyFill="1" applyBorder="1">
      <alignment horizontal="left" vertical="center"/>
    </xf>
    <xf numFmtId="49" fontId="21" fillId="35" borderId="59" xfId="49" applyNumberFormat="1" applyFont="1" applyFill="1" applyBorder="1">
      <alignment horizontal="center" vertical="center" shrinkToFit="1"/>
    </xf>
    <xf numFmtId="49" fontId="21" fillId="35" borderId="31" xfId="49" applyNumberFormat="1" applyFont="1" applyFill="1" applyBorder="1">
      <alignment horizontal="center" vertical="center" shrinkToFit="1"/>
    </xf>
    <xf numFmtId="49" fontId="21" fillId="35" borderId="166" xfId="49" applyNumberFormat="1" applyFont="1" applyFill="1" applyBorder="1">
      <alignment horizontal="center" vertical="center" shrinkToFit="1"/>
    </xf>
    <xf numFmtId="49" fontId="21" fillId="35" borderId="167" xfId="49" applyNumberFormat="1" applyFont="1" applyFill="1" applyBorder="1">
      <alignment horizontal="center" vertical="center" shrinkToFit="1"/>
    </xf>
    <xf numFmtId="49" fontId="21" fillId="35" borderId="18" xfId="49" applyNumberFormat="1" applyFont="1" applyFill="1" applyBorder="1">
      <alignment horizontal="center" vertical="center" shrinkToFit="1"/>
    </xf>
    <xf numFmtId="49" fontId="21" fillId="35" borderId="147" xfId="49" applyNumberFormat="1" applyFont="1" applyFill="1" applyBorder="1">
      <alignment horizontal="center" vertical="center"/>
    </xf>
    <xf numFmtId="49" fontId="21" fillId="35" borderId="168" xfId="49" applyNumberFormat="1" applyFont="1" applyFill="1" applyBorder="1">
      <alignment horizontal="center" vertical="center"/>
    </xf>
    <xf numFmtId="49" fontId="21" fillId="35" borderId="41" xfId="49" applyNumberFormat="1" applyFont="1" applyFill="1" applyBorder="1">
      <alignment horizontal="center"/>
    </xf>
    <xf numFmtId="49" fontId="21" fillId="35" borderId="45" xfId="49" applyNumberFormat="1" applyFont="1" applyFill="1" applyBorder="1">
      <alignment horizontal="center"/>
    </xf>
    <xf numFmtId="49" fontId="21" fillId="35" borderId="162" xfId="49" applyNumberFormat="1" applyFont="1" applyFill="1" applyBorder="1">
      <alignment horizontal="center"/>
    </xf>
    <xf numFmtId="49" fontId="21" fillId="35" borderId="66" xfId="49" applyNumberFormat="1" applyFont="1" applyFill="1" applyBorder="1">
      <alignment horizontal="center"/>
    </xf>
    <xf numFmtId="49" fontId="21" fillId="35" borderId="0" xfId="49" applyNumberFormat="1" applyFont="1" applyFill="1">
      <alignment horizontal="center"/>
    </xf>
    <xf numFmtId="49" fontId="21" fillId="35" borderId="159" xfId="49" applyNumberFormat="1" applyFont="1" applyFill="1" applyBorder="1">
      <alignment horizontal="center"/>
    </xf>
    <xf numFmtId="49" fontId="21" fillId="35" borderId="59" xfId="49" applyNumberFormat="1" applyFont="1" applyFill="1" applyBorder="1">
      <alignment horizontal="center"/>
    </xf>
    <xf numFmtId="49" fontId="21" fillId="35" borderId="31" xfId="49" applyNumberFormat="1" applyFont="1" applyFill="1" applyBorder="1">
      <alignment horizontal="center"/>
    </xf>
    <xf numFmtId="49" fontId="21" fillId="35" borderId="166" xfId="49" applyNumberFormat="1" applyFont="1" applyFill="1" applyBorder="1">
      <alignment horizontal="center"/>
    </xf>
    <xf numFmtId="49" fontId="21" fillId="35" borderId="45" xfId="49" applyNumberFormat="1" applyFont="1" applyFill="1" applyBorder="1">
      <alignment horizontal="left" vertical="center" shrinkToFit="1"/>
    </xf>
    <xf numFmtId="49" fontId="21" fillId="35" borderId="153" xfId="49" applyNumberFormat="1" applyFont="1" applyFill="1" applyBorder="1">
      <alignment horizontal="left" vertical="center"/>
    </xf>
    <xf numFmtId="49" fontId="21" fillId="35" borderId="18" xfId="49" applyNumberFormat="1" applyFont="1" applyFill="1" applyBorder="1">
      <alignment horizontal="left" vertical="center"/>
    </xf>
    <xf numFmtId="49" fontId="21" fillId="35" borderId="169" xfId="49" applyNumberFormat="1" applyFont="1" applyFill="1" applyBorder="1">
      <alignment horizontal="center" vertical="center" shrinkToFit="1"/>
    </xf>
    <xf numFmtId="49" fontId="21" fillId="35" borderId="160" xfId="49" applyNumberFormat="1" applyFont="1" applyFill="1" applyBorder="1">
      <alignment horizontal="left" vertical="center"/>
    </xf>
    <xf numFmtId="49" fontId="21" fillId="35" borderId="155" xfId="49" applyNumberFormat="1" applyFont="1" applyFill="1" applyBorder="1">
      <alignment horizontal="left" vertical="center"/>
    </xf>
    <xf numFmtId="49" fontId="21" fillId="35" borderId="170" xfId="49" applyNumberFormat="1" applyFont="1" applyFill="1" applyBorder="1">
      <alignment horizontal="left" vertical="center"/>
    </xf>
    <xf numFmtId="49" fontId="21" fillId="35" borderId="171" xfId="49" applyNumberFormat="1" applyFont="1" applyFill="1" applyBorder="1">
      <alignment horizontal="center" vertical="center" shrinkToFit="1"/>
    </xf>
    <xf numFmtId="49" fontId="21" fillId="35" borderId="155" xfId="49" applyNumberFormat="1" applyFont="1" applyFill="1" applyBorder="1">
      <alignment horizontal="center" vertical="center" shrinkToFit="1"/>
    </xf>
    <xf numFmtId="49" fontId="21" fillId="35" borderId="156" xfId="49" applyNumberFormat="1" applyFont="1" applyFill="1" applyBorder="1">
      <alignment horizontal="center" vertical="center" shrinkToFit="1"/>
    </xf>
    <xf numFmtId="49" fontId="21" fillId="35" borderId="155" xfId="49" applyNumberFormat="1" applyFont="1" applyFill="1" applyBorder="1">
      <alignment horizontal="center" vertical="center"/>
    </xf>
    <xf numFmtId="49" fontId="21" fillId="35" borderId="156" xfId="49" applyNumberFormat="1" applyFont="1" applyFill="1" applyBorder="1">
      <alignment horizontal="center" vertical="center"/>
    </xf>
    <xf numFmtId="49" fontId="21" fillId="35" borderId="157" xfId="49" applyNumberFormat="1" applyFont="1" applyFill="1" applyBorder="1">
      <alignment horizontal="left" vertical="center"/>
    </xf>
    <xf numFmtId="49" fontId="21" fillId="35" borderId="44" xfId="49" applyNumberFormat="1" applyFont="1" applyFill="1" applyBorder="1">
      <alignment horizontal="left" vertical="center"/>
    </xf>
    <xf numFmtId="0" fontId="28" fillId="33" borderId="0" xfId="52" applyFont="1" applyFill="1">
      <alignment horizontal="center" vertical="center"/>
    </xf>
    <xf numFmtId="0" fontId="24" fillId="33" borderId="0" xfId="52" applyFont="1" applyFill="1">
      <alignment horizontal="center" vertical="center"/>
    </xf>
    <xf numFmtId="0" fontId="33" fillId="35" borderId="19" xfId="47" applyFont="1" applyFill="1" applyBorder="1">
      <alignment horizontal="right" vertical="center"/>
    </xf>
    <xf numFmtId="0" fontId="34" fillId="35" borderId="19" xfId="47" applyFont="1" applyFill="1" applyBorder="1">
      <alignment horizontal="left" vertical="center"/>
    </xf>
    <xf numFmtId="0" fontId="33" fillId="35" borderId="20" xfId="47" applyFont="1" applyFill="1" applyBorder="1">
      <alignment horizontal="right" vertical="center"/>
    </xf>
    <xf numFmtId="0" fontId="34" fillId="35" borderId="20" xfId="47" applyFont="1" applyFill="1" applyBorder="1">
      <alignment horizontal="left" vertical="center"/>
    </xf>
    <xf numFmtId="49" fontId="21" fillId="35" borderId="21" xfId="49" applyNumberFormat="1" applyFont="1" applyFill="1" applyBorder="1">
      <alignment horizontal="center" vertical="center" wrapText="1"/>
    </xf>
    <xf numFmtId="49" fontId="21" fillId="35" borderId="14" xfId="49" applyNumberFormat="1" applyFont="1" applyFill="1" applyBorder="1">
      <alignment horizontal="center" vertical="center" wrapText="1"/>
    </xf>
    <xf numFmtId="49" fontId="21" fillId="35" borderId="23" xfId="49" applyNumberFormat="1" applyFont="1" applyFill="1" applyBorder="1">
      <alignment horizontal="center" vertical="center" wrapText="1"/>
    </xf>
    <xf numFmtId="49" fontId="21" fillId="35" borderId="27" xfId="49" applyNumberFormat="1" applyFont="1" applyFill="1" applyBorder="1">
      <alignment horizontal="center" vertical="center" wrapText="1"/>
    </xf>
    <xf numFmtId="49" fontId="21" fillId="35" borderId="11" xfId="49" applyNumberFormat="1" applyFont="1" applyFill="1" applyBorder="1">
      <alignment horizontal="center" vertical="center" wrapText="1"/>
    </xf>
    <xf numFmtId="49" fontId="21" fillId="35" borderId="94" xfId="49" applyNumberFormat="1" applyFont="1" applyFill="1" applyBorder="1">
      <alignment horizontal="center" vertical="center" wrapText="1"/>
    </xf>
    <xf numFmtId="49" fontId="21" fillId="35" borderId="22" xfId="49" applyNumberFormat="1" applyFont="1" applyFill="1" applyBorder="1">
      <alignment horizontal="center" vertical="center" wrapText="1"/>
    </xf>
    <xf numFmtId="49" fontId="21" fillId="35" borderId="24" xfId="49" applyNumberFormat="1" applyFont="1" applyFill="1" applyBorder="1">
      <alignment horizontal="center" vertical="center" wrapText="1"/>
    </xf>
    <xf numFmtId="0" fontId="28" fillId="0" borderId="0" xfId="51" applyFont="1">
      <alignment horizontal="center" vertical="center"/>
    </xf>
    <xf numFmtId="0" fontId="24" fillId="0" borderId="0" xfId="51" applyFont="1">
      <alignment horizontal="center" vertical="center"/>
    </xf>
    <xf numFmtId="0" fontId="22" fillId="0" borderId="14" xfId="0" applyNumberFormat="1" applyFont="1" applyBorder="1">
      <alignment horizontal="center" vertical="center" wrapText="1"/>
    </xf>
    <xf numFmtId="0" fontId="22" fillId="0" borderId="14" xfId="0" applyNumberFormat="1" applyFont="1" applyBorder="1">
      <alignment horizontal="left" vertical="center"/>
    </xf>
    <xf numFmtId="0" fontId="22" fillId="0" borderId="14" xfId="0" applyNumberFormat="1" applyFont="1" applyBorder="1">
      <alignment horizontal="center" vertical="center"/>
    </xf>
    <xf numFmtId="0" fontId="22" fillId="0" borderId="11" xfId="0" applyNumberFormat="1" applyFont="1" applyBorder="1">
      <alignment horizontal="left" vertical="center"/>
    </xf>
    <xf numFmtId="0" fontId="22" fillId="0" borderId="11" xfId="0" applyNumberFormat="1" applyFont="1" applyBorder="1">
      <alignment horizontal="center" vertical="center"/>
    </xf>
    <xf numFmtId="0" fontId="22" fillId="0" borderId="22" xfId="0" applyNumberFormat="1" applyFont="1" applyBorder="1">
      <alignment horizontal="left" vertical="center"/>
    </xf>
    <xf numFmtId="172" fontId="22" fillId="33" borderId="145" xfId="0" applyNumberFormat="1" applyFont="1" applyFill="1" applyBorder="1">
      <alignment horizontal="center" vertical="center"/>
    </xf>
    <xf numFmtId="172" fontId="22" fillId="0" borderId="172" xfId="0" applyNumberFormat="1" applyFont="1" applyBorder="1">
      <alignment vertical="center"/>
    </xf>
    <xf numFmtId="172" fontId="22" fillId="34" borderId="145" xfId="0" applyNumberFormat="1" applyFont="1" applyFill="1" applyBorder="1">
      <alignment horizontal="right" vertical="center"/>
    </xf>
    <xf numFmtId="172" fontId="22" fillId="34" borderId="173" xfId="0" applyNumberFormat="1" applyFont="1" applyFill="1" applyBorder="1">
      <alignment horizontal="right" vertical="center"/>
    </xf>
    <xf numFmtId="172" fontId="22" fillId="0" borderId="173" xfId="0" applyNumberFormat="1" applyFont="1" applyBorder="1">
      <alignment vertical="center"/>
    </xf>
    <xf numFmtId="0" fontId="22" fillId="0" borderId="158" xfId="52" applyFont="1" applyBorder="1">
      <alignment horizontal="center" vertical="center"/>
    </xf>
    <xf numFmtId="0" fontId="22" fillId="0" borderId="50" xfId="52" applyFont="1" applyBorder="1">
      <alignment horizontal="center" vertical="center"/>
    </xf>
    <xf numFmtId="0" fontId="22" fillId="0" borderId="157" xfId="52" applyFont="1" applyBorder="1">
      <alignment horizontal="center" vertical="center"/>
    </xf>
    <xf numFmtId="0" fontId="28" fillId="35" borderId="0" xfId="52" applyFont="1" applyFill="1">
      <alignment horizontal="center" vertical="center"/>
    </xf>
    <xf numFmtId="0" fontId="24" fillId="35" borderId="0" xfId="52" applyFont="1" applyFill="1">
      <alignment horizontal="center" vertical="center"/>
    </xf>
    <xf numFmtId="0" fontId="22" fillId="33" borderId="158" xfId="52" applyFont="1" applyFill="1" applyBorder="1">
      <alignment horizontal="center" vertical="center"/>
    </xf>
    <xf numFmtId="0" fontId="22" fillId="33" borderId="157" xfId="52" applyFont="1" applyFill="1" applyBorder="1">
      <alignment horizontal="center" vertical="center"/>
    </xf>
    <xf numFmtId="0" fontId="22" fillId="33" borderId="11" xfId="52" applyFont="1" applyFill="1" applyBorder="1">
      <alignment horizontal="center" vertical="center"/>
    </xf>
    <xf numFmtId="0" fontId="22" fillId="33" borderId="147" xfId="52" applyFont="1" applyFill="1" applyBorder="1">
      <alignment horizontal="center" vertical="center"/>
    </xf>
    <xf numFmtId="0" fontId="22" fillId="33" borderId="126" xfId="52" applyFont="1" applyFill="1" applyBorder="1">
      <alignment horizontal="center" vertical="center"/>
    </xf>
    <xf numFmtId="0" fontId="22" fillId="33" borderId="174" xfId="52" applyFont="1" applyFill="1" applyBorder="1">
      <alignment horizontal="center" vertical="center"/>
    </xf>
    <xf numFmtId="0" fontId="22" fillId="33" borderId="129" xfId="52" applyFont="1" applyFill="1" applyBorder="1">
      <alignment horizontal="center" vertical="center"/>
    </xf>
    <xf numFmtId="0" fontId="22" fillId="33" borderId="175" xfId="52" applyFont="1" applyFill="1" applyBorder="1">
      <alignment horizontal="center" vertical="center"/>
    </xf>
    <xf numFmtId="0" fontId="22" fillId="33" borderId="33" xfId="52" applyFont="1" applyFill="1" applyBorder="1">
      <alignment horizontal="center" vertical="center"/>
    </xf>
    <xf numFmtId="0" fontId="22" fillId="33" borderId="176" xfId="52" applyFont="1" applyFill="1" applyBorder="1">
      <alignment horizontal="center" vertical="center"/>
    </xf>
    <xf numFmtId="0" fontId="22" fillId="33" borderId="39" xfId="52" applyFont="1" applyFill="1" applyBorder="1">
      <alignment horizontal="center" vertical="center"/>
    </xf>
    <xf numFmtId="0" fontId="22" fillId="33" borderId="18" xfId="52" applyFont="1" applyFill="1" applyBorder="1">
      <alignment horizontal="center" vertical="center"/>
    </xf>
    <xf numFmtId="0" fontId="26" fillId="0" borderId="158" xfId="52" applyFont="1" applyBorder="1">
      <alignment horizontal="center" vertical="center"/>
    </xf>
    <xf numFmtId="0" fontId="26" fillId="0" borderId="33" xfId="52" applyFont="1" applyBorder="1">
      <alignment horizontal="center" vertical="center"/>
    </xf>
    <xf numFmtId="0" fontId="22" fillId="0" borderId="14" xfId="52" applyFont="1" applyBorder="1">
      <alignment horizontal="center" vertical="center"/>
    </xf>
    <xf numFmtId="0" fontId="22" fillId="0" borderId="11" xfId="52" applyFont="1" applyBorder="1">
      <alignment horizontal="center" vertical="center"/>
    </xf>
    <xf numFmtId="0" fontId="22" fillId="0" borderId="126" xfId="52" applyFont="1" applyBorder="1">
      <alignment horizontal="center" vertical="center"/>
    </xf>
    <xf numFmtId="0" fontId="22" fillId="0" borderId="147" xfId="52" applyFont="1" applyBorder="1">
      <alignment horizontal="center" vertical="center"/>
    </xf>
    <xf numFmtId="0" fontId="22" fillId="0" borderId="15" xfId="52" applyFont="1" applyBorder="1">
      <alignment horizontal="center" vertical="center"/>
    </xf>
    <xf numFmtId="0" fontId="22" fillId="0" borderId="121" xfId="52" applyFont="1" applyBorder="1">
      <alignment horizontal="center" vertical="center"/>
    </xf>
    <xf numFmtId="0" fontId="22" fillId="0" borderId="12" xfId="52" applyFont="1" applyBorder="1">
      <alignment horizontal="center" vertical="center"/>
    </xf>
    <xf numFmtId="0" fontId="22" fillId="0" borderId="174" xfId="52" applyFont="1" applyBorder="1">
      <alignment horizontal="center" vertical="center"/>
    </xf>
    <xf numFmtId="0" fontId="22" fillId="0" borderId="114" xfId="51" applyFont="1" applyBorder="1">
      <alignment horizontal="center" vertical="center"/>
    </xf>
    <xf numFmtId="0" fontId="22" fillId="0" borderId="96" xfId="51" applyFont="1" applyBorder="1">
      <alignment horizontal="center" vertical="center"/>
    </xf>
    <xf numFmtId="0" fontId="22" fillId="0" borderId="119" xfId="51" applyFont="1" applyBorder="1">
      <alignment horizontal="center" vertical="center"/>
    </xf>
    <xf numFmtId="0" fontId="22" fillId="0" borderId="15" xfId="51" applyFont="1" applyBorder="1">
      <alignment horizontal="center" vertical="center"/>
    </xf>
    <xf numFmtId="0" fontId="22" fillId="0" borderId="121" xfId="51" applyFont="1" applyBorder="1">
      <alignment horizontal="center" vertical="center"/>
    </xf>
    <xf numFmtId="0" fontId="22" fillId="0" borderId="126" xfId="51" applyFont="1" applyBorder="1">
      <alignment horizontal="center" vertical="center"/>
    </xf>
    <xf numFmtId="0" fontId="22" fillId="0" borderId="147" xfId="51" applyFont="1" applyBorder="1">
      <alignment horizontal="center" vertical="center"/>
    </xf>
    <xf numFmtId="0" fontId="22" fillId="0" borderId="174" xfId="51" applyFont="1" applyBorder="1">
      <alignment horizontal="center" vertical="center"/>
    </xf>
    <xf numFmtId="0" fontId="22" fillId="0" borderId="11" xfId="51" applyFont="1" applyBorder="1">
      <alignment horizontal="center" vertical="center"/>
    </xf>
    <xf numFmtId="0" fontId="22" fillId="0" borderId="153" xfId="51" applyFont="1" applyBorder="1">
      <alignment horizontal="center" vertical="center"/>
    </xf>
    <xf numFmtId="0" fontId="22" fillId="0" borderId="18" xfId="51" applyFont="1" applyBorder="1">
      <alignment horizontal="center" vertical="center"/>
    </xf>
    <xf numFmtId="0" fontId="22" fillId="0" borderId="154" xfId="51" applyFont="1" applyBorder="1">
      <alignment horizontal="center" vertical="center"/>
    </xf>
    <xf numFmtId="0" fontId="22" fillId="0" borderId="16" xfId="51" applyFont="1" applyBorder="1">
      <alignment horizontal="center" vertical="center"/>
    </xf>
    <xf numFmtId="0" fontId="22" fillId="0" borderId="19" xfId="51" applyFont="1" applyBorder="1">
      <alignment horizontal="center" vertical="center"/>
    </xf>
    <xf numFmtId="0" fontId="22" fillId="0" borderId="177" xfId="51" applyFont="1" applyBorder="1">
      <alignment horizontal="center" vertical="center"/>
    </xf>
    <xf numFmtId="0" fontId="22" fillId="0" borderId="67" xfId="51" applyFont="1" applyBorder="1">
      <alignment horizontal="left" vertical="center" shrinkToFit="1"/>
    </xf>
    <xf numFmtId="0" fontId="22" fillId="0" borderId="178" xfId="51" applyFont="1" applyBorder="1">
      <alignment horizontal="left" vertical="center" shrinkToFit="1"/>
    </xf>
    <xf numFmtId="0" fontId="22" fillId="0" borderId="67" xfId="51" applyFont="1" applyBorder="1">
      <alignment horizontal="left" vertical="center" wrapText="1" shrinkToFit="1"/>
    </xf>
    <xf numFmtId="0" fontId="19" fillId="0" borderId="178" xfId="0" applyFont="1" applyBorder="1">
      <alignment horizontal="left" vertical="center" shrinkToFit="1"/>
    </xf>
    <xf numFmtId="0" fontId="22" fillId="0" borderId="81" xfId="51" applyFont="1" applyBorder="1">
      <alignment horizontal="left" vertical="center" wrapText="1" shrinkToFit="1"/>
    </xf>
    <xf numFmtId="0" fontId="19" fillId="0" borderId="179" xfId="0" applyFont="1" applyBorder="1">
      <alignment horizontal="left" vertical="center" shrinkToFit="1"/>
    </xf>
    <xf numFmtId="0" fontId="22" fillId="0" borderId="67" xfId="51" applyFont="1" applyBorder="1">
      <alignment horizontal="left" vertical="center" wrapText="1"/>
    </xf>
    <xf numFmtId="0" fontId="22" fillId="0" borderId="178" xfId="51" applyFont="1" applyBorder="1">
      <alignment horizontal="left" vertical="center" wrapText="1"/>
    </xf>
    <xf numFmtId="0" fontId="22" fillId="0" borderId="81" xfId="51" applyFont="1" applyBorder="1">
      <alignment horizontal="left" vertical="center" wrapText="1"/>
    </xf>
    <xf numFmtId="0" fontId="22" fillId="0" borderId="179" xfId="51" applyFont="1" applyBorder="1">
      <alignment horizontal="left" vertical="center"/>
    </xf>
    <xf numFmtId="0" fontId="28" fillId="0" borderId="0" xfId="52" applyFont="1">
      <alignment horizontal="center" vertical="center"/>
    </xf>
    <xf numFmtId="0" fontId="24" fillId="0" borderId="0" xfId="52" applyFont="1">
      <alignment horizontal="center" vertical="center"/>
    </xf>
    <xf numFmtId="0" fontId="22" fillId="0" borderId="10" xfId="51" applyFont="1" applyBorder="1">
      <alignment horizontal="center" vertical="center"/>
    </xf>
    <xf numFmtId="0" fontId="22" fillId="0" borderId="180" xfId="51" applyFont="1" applyBorder="1">
      <alignment horizontal="center" vertical="center"/>
    </xf>
    <xf numFmtId="0" fontId="22" fillId="0" borderId="33" xfId="52" applyFont="1" applyBorder="1">
      <alignment horizontal="center" vertical="center"/>
    </xf>
    <xf numFmtId="0" fontId="22" fillId="0" borderId="10" xfId="49" applyFont="1" applyBorder="1">
      <alignment horizontal="center" vertical="center"/>
    </xf>
    <xf numFmtId="0" fontId="22" fillId="0" borderId="180" xfId="49" applyFont="1" applyBorder="1">
      <alignment horizontal="center" vertical="center"/>
    </xf>
    <xf numFmtId="0" fontId="22" fillId="0" borderId="47" xfId="49" applyFont="1" applyBorder="1">
      <alignment horizontal="center" vertical="center"/>
    </xf>
    <xf numFmtId="0" fontId="22" fillId="0" borderId="50" xfId="49" applyFont="1" applyBorder="1">
      <alignment horizontal="center" vertical="center"/>
    </xf>
    <xf numFmtId="0" fontId="22" fillId="0" borderId="33" xfId="49" applyFont="1" applyBorder="1">
      <alignment horizontal="center" vertical="center"/>
    </xf>
    <xf numFmtId="0" fontId="22" fillId="0" borderId="157" xfId="49" applyFont="1" applyBorder="1">
      <alignment horizontal="center" vertical="center"/>
    </xf>
    <xf numFmtId="0" fontId="22" fillId="0" borderId="114" xfId="49" applyFont="1" applyBorder="1">
      <alignment horizontal="center" vertical="center"/>
    </xf>
    <xf numFmtId="0" fontId="22" fillId="0" borderId="119" xfId="49" applyFont="1" applyBorder="1">
      <alignment horizontal="center" vertical="center"/>
    </xf>
    <xf numFmtId="0" fontId="22" fillId="0" borderId="34" xfId="49" applyFont="1" applyBorder="1">
      <alignment horizontal="left" vertical="center"/>
    </xf>
    <xf numFmtId="0" fontId="22" fillId="0" borderId="49" xfId="49" applyFont="1" applyBorder="1">
      <alignment horizontal="left" vertical="center"/>
    </xf>
    <xf numFmtId="0" fontId="22" fillId="0" borderId="34" xfId="49" applyFont="1" applyBorder="1">
      <alignment horizontal="left" vertical="center" shrinkToFit="1"/>
    </xf>
    <xf numFmtId="0" fontId="22" fillId="0" borderId="49" xfId="49" applyFont="1" applyBorder="1">
      <alignment horizontal="left" vertical="center" shrinkToFit="1"/>
    </xf>
    <xf numFmtId="0" fontId="22" fillId="0" borderId="49" xfId="49" applyFont="1" applyBorder="1">
      <alignment horizontal="left" vertical="center"/>
    </xf>
    <xf numFmtId="0" fontId="22" fillId="35" borderId="48" xfId="49" applyFont="1" applyFill="1" applyBorder="1">
      <alignment horizontal="left" vertical="center" wrapText="1" shrinkToFit="1"/>
    </xf>
    <xf numFmtId="0" fontId="22" fillId="35" borderId="49" xfId="49" applyFont="1" applyFill="1" applyBorder="1">
      <alignment horizontal="left" vertical="center" wrapText="1" shrinkToFit="1"/>
    </xf>
    <xf numFmtId="0" fontId="36" fillId="35" borderId="21" xfId="49" applyFont="1" applyFill="1" applyBorder="1">
      <alignment horizontal="center" vertical="center"/>
    </xf>
    <xf numFmtId="0" fontId="36" fillId="35" borderId="14" xfId="49" applyFont="1" applyFill="1" applyBorder="1">
      <alignment horizontal="center" vertical="center"/>
    </xf>
    <xf numFmtId="0" fontId="36" fillId="35" borderId="11" xfId="49" applyFont="1" applyFill="1" applyBorder="1">
      <alignment horizontal="center" vertical="center"/>
    </xf>
    <xf numFmtId="0" fontId="36" fillId="35" borderId="22" xfId="49" applyFont="1" applyFill="1" applyBorder="1">
      <alignment horizontal="center" vertical="center"/>
    </xf>
    <xf numFmtId="0" fontId="36" fillId="35" borderId="34" xfId="49" applyFont="1" applyFill="1" applyBorder="1">
      <alignment horizontal="center" vertical="center"/>
    </xf>
    <xf numFmtId="0" fontId="36" fillId="35" borderId="20" xfId="49" applyFont="1" applyFill="1" applyBorder="1">
      <alignment horizontal="center" vertical="center"/>
    </xf>
    <xf numFmtId="0" fontId="36" fillId="35" borderId="49" xfId="49" applyFont="1" applyFill="1" applyBorder="1">
      <alignment horizontal="center" vertical="center"/>
    </xf>
    <xf numFmtId="0" fontId="36" fillId="35" borderId="48" xfId="49" applyFont="1" applyFill="1" applyBorder="1">
      <alignment horizontal="center" vertical="center"/>
    </xf>
    <xf numFmtId="0" fontId="22" fillId="35" borderId="48" xfId="49" applyFont="1" applyFill="1" applyBorder="1">
      <alignment horizontal="left" vertical="center" shrinkToFit="1"/>
    </xf>
    <xf numFmtId="0" fontId="22" fillId="35" borderId="49" xfId="49" applyFont="1" applyFill="1" applyBorder="1">
      <alignment horizontal="left" vertical="center" shrinkToFit="1"/>
    </xf>
    <xf numFmtId="0" fontId="22" fillId="35" borderId="34" xfId="49" applyFont="1" applyFill="1" applyBorder="1">
      <alignment horizontal="left" vertical="center"/>
    </xf>
    <xf numFmtId="0" fontId="22" fillId="35" borderId="20" xfId="49" applyFont="1" applyFill="1" applyBorder="1">
      <alignment horizontal="left" vertical="center"/>
    </xf>
    <xf numFmtId="0" fontId="22" fillId="35" borderId="49" xfId="49" applyFont="1" applyFill="1" applyBorder="1">
      <alignment horizontal="left" vertical="center"/>
    </xf>
    <xf numFmtId="0" fontId="22" fillId="35" borderId="48" xfId="49" applyFont="1" applyFill="1" applyBorder="1">
      <alignment horizontal="left" vertical="center"/>
    </xf>
    <xf numFmtId="49" fontId="35" fillId="35" borderId="181" xfId="49" applyNumberFormat="1" applyFont="1" applyFill="1" applyBorder="1">
      <alignment horizontal="center" vertical="center"/>
    </xf>
    <xf numFmtId="49" fontId="35" fillId="35" borderId="182" xfId="49" applyNumberFormat="1" applyFont="1" applyFill="1" applyBorder="1">
      <alignment horizontal="center" vertical="center"/>
    </xf>
    <xf numFmtId="49" fontId="35" fillId="35" borderId="183" xfId="49" applyNumberFormat="1" applyFont="1" applyFill="1" applyBorder="1">
      <alignment horizontal="center" vertical="center"/>
    </xf>
    <xf numFmtId="0" fontId="22" fillId="35" borderId="94" xfId="49" applyFont="1" applyFill="1" applyBorder="1">
      <alignment horizontal="center" vertical="center"/>
    </xf>
    <xf numFmtId="0" fontId="22" fillId="35" borderId="96" xfId="49" applyFont="1" applyFill="1" applyBorder="1">
      <alignment horizontal="center" vertical="center"/>
    </xf>
    <xf numFmtId="0" fontId="22" fillId="35" borderId="119" xfId="49" applyFont="1" applyFill="1" applyBorder="1">
      <alignment horizontal="center" vertical="center"/>
    </xf>
    <xf numFmtId="0" fontId="22" fillId="35" borderId="184" xfId="49" applyFont="1" applyFill="1" applyBorder="1">
      <alignment horizontal="center" vertical="center"/>
    </xf>
    <xf numFmtId="0" fontId="22" fillId="35" borderId="185" xfId="49" applyFont="1" applyFill="1" applyBorder="1">
      <alignment horizontal="center" vertical="center"/>
    </xf>
    <xf numFmtId="0" fontId="22" fillId="35" borderId="186" xfId="49" applyFont="1" applyFill="1" applyBorder="1">
      <alignment horizontal="center" vertical="center"/>
    </xf>
    <xf numFmtId="0" fontId="22" fillId="35" borderId="187" xfId="49" applyFont="1" applyFill="1" applyBorder="1">
      <alignment horizontal="center" vertical="center"/>
    </xf>
    <xf numFmtId="0" fontId="22" fillId="35" borderId="188" xfId="49" applyFont="1" applyFill="1" applyBorder="1">
      <alignment horizontal="center" vertical="center"/>
    </xf>
    <xf numFmtId="0" fontId="22" fillId="35" borderId="189" xfId="49" applyFont="1" applyFill="1" applyBorder="1">
      <alignment horizontal="center" vertical="center"/>
    </xf>
    <xf numFmtId="0" fontId="22" fillId="35" borderId="190" xfId="49" applyFont="1" applyFill="1" applyBorder="1">
      <alignment horizontal="center" vertical="center"/>
    </xf>
    <xf numFmtId="0" fontId="22" fillId="35" borderId="191" xfId="49" applyFont="1" applyFill="1" applyBorder="1">
      <alignment horizontal="center" vertical="center"/>
    </xf>
    <xf numFmtId="0" fontId="22" fillId="35" borderId="192" xfId="49" applyFont="1" applyFill="1" applyBorder="1">
      <alignment horizontal="center" vertical="center"/>
    </xf>
    <xf numFmtId="0" fontId="22" fillId="0" borderId="160" xfId="49" applyFont="1" applyBorder="1">
      <alignment horizontal="left" vertical="center"/>
    </xf>
    <xf numFmtId="0" fontId="22" fillId="0" borderId="155" xfId="49" applyFont="1" applyBorder="1">
      <alignment horizontal="left" vertical="center"/>
    </xf>
    <xf numFmtId="0" fontId="22" fillId="0" borderId="170" xfId="49" applyFont="1" applyBorder="1">
      <alignment horizontal="left" vertical="center"/>
    </xf>
    <xf numFmtId="0" fontId="22" fillId="35" borderId="114" xfId="49" applyFont="1" applyFill="1" applyBorder="1">
      <alignment horizontal="center" vertical="center"/>
    </xf>
    <xf numFmtId="0" fontId="22" fillId="35" borderId="193" xfId="49" applyFont="1" applyFill="1" applyBorder="1">
      <alignment horizontal="center" vertical="center"/>
    </xf>
    <xf numFmtId="0" fontId="22" fillId="35" borderId="194" xfId="49" applyFont="1" applyFill="1" applyBorder="1">
      <alignment horizontal="center" vertical="center"/>
    </xf>
    <xf numFmtId="0" fontId="22" fillId="35" borderId="195" xfId="49" applyFont="1" applyFill="1" applyBorder="1">
      <alignment horizontal="center" vertical="center"/>
    </xf>
    <xf numFmtId="0" fontId="33" fillId="35" borderId="19" xfId="48" applyFont="1" applyFill="1" applyBorder="1">
      <alignment horizontal="right" vertical="center"/>
    </xf>
    <xf numFmtId="0" fontId="33" fillId="35" borderId="19" xfId="48" applyFont="1" applyFill="1" applyBorder="1">
      <alignment horizontal="left" vertical="center"/>
    </xf>
    <xf numFmtId="0" fontId="33" fillId="35" borderId="20" xfId="48" applyFont="1" applyFill="1" applyBorder="1">
      <alignment horizontal="right" vertical="center"/>
    </xf>
    <xf numFmtId="0" fontId="33" fillId="35" borderId="20" xfId="48" applyFont="1" applyFill="1" applyBorder="1">
      <alignment horizontal="left" vertical="center"/>
    </xf>
    <xf numFmtId="49" fontId="20" fillId="35" borderId="0" xfId="49" applyNumberFormat="1" applyFont="1" applyFill="1">
      <alignment horizontal="right"/>
    </xf>
    <xf numFmtId="49" fontId="22" fillId="35" borderId="153" xfId="49" applyNumberFormat="1" applyFont="1" applyFill="1" applyBorder="1">
      <alignment horizontal="center" vertical="center"/>
    </xf>
    <xf numFmtId="49" fontId="22" fillId="35" borderId="18" xfId="49" applyNumberFormat="1" applyFont="1" applyFill="1" applyBorder="1">
      <alignment horizontal="center" vertical="center"/>
    </xf>
    <xf numFmtId="49" fontId="22" fillId="35" borderId="169" xfId="49" applyNumberFormat="1" applyFont="1" applyFill="1" applyBorder="1">
      <alignment horizontal="center" vertical="center"/>
    </xf>
    <xf numFmtId="49" fontId="22" fillId="35" borderId="10" xfId="49" applyNumberFormat="1" applyFont="1" applyFill="1" applyBorder="1">
      <alignment horizontal="center" vertical="center"/>
    </xf>
    <xf numFmtId="49" fontId="22" fillId="35" borderId="147" xfId="49" applyNumberFormat="1" applyFont="1" applyFill="1" applyBorder="1">
      <alignment horizontal="center" vertical="center"/>
    </xf>
    <xf numFmtId="49" fontId="22" fillId="35" borderId="168" xfId="49" applyNumberFormat="1" applyFont="1" applyFill="1" applyBorder="1">
      <alignment horizontal="center" vertical="center"/>
    </xf>
    <xf numFmtId="49" fontId="22" fillId="35" borderId="59" xfId="49" applyNumberFormat="1" applyFont="1" applyFill="1" applyBorder="1">
      <alignment horizontal="left" vertical="center"/>
    </xf>
    <xf numFmtId="49" fontId="22" fillId="35" borderId="31" xfId="49" applyNumberFormat="1" applyFont="1" applyFill="1" applyBorder="1">
      <alignment horizontal="left" vertical="center"/>
    </xf>
    <xf numFmtId="49" fontId="22" fillId="35" borderId="61" xfId="49" applyNumberFormat="1" applyFont="1" applyFill="1" applyBorder="1">
      <alignment horizontal="left" vertical="center"/>
    </xf>
    <xf numFmtId="49" fontId="22" fillId="35" borderId="70" xfId="49" applyNumberFormat="1" applyFont="1" applyFill="1" applyBorder="1">
      <alignment horizontal="left" vertical="center"/>
    </xf>
    <xf numFmtId="49" fontId="22" fillId="35" borderId="35" xfId="49" applyNumberFormat="1" applyFont="1" applyFill="1" applyBorder="1">
      <alignment horizontal="left" vertical="center"/>
    </xf>
    <xf numFmtId="49" fontId="22" fillId="35" borderId="19" xfId="49" applyNumberFormat="1" applyFont="1" applyFill="1" applyBorder="1">
      <alignment horizontal="left" vertical="center"/>
    </xf>
    <xf numFmtId="49" fontId="22" fillId="35" borderId="30" xfId="49" applyNumberFormat="1" applyFont="1" applyFill="1" applyBorder="1">
      <alignment horizontal="left" vertical="center"/>
    </xf>
    <xf numFmtId="49" fontId="22" fillId="35" borderId="165" xfId="49" applyNumberFormat="1" applyFont="1" applyFill="1" applyBorder="1">
      <alignment horizontal="left" vertical="center"/>
    </xf>
    <xf numFmtId="49" fontId="22" fillId="35" borderId="16" xfId="49" applyNumberFormat="1" applyFont="1" applyFill="1" applyBorder="1">
      <alignment horizontal="left" vertical="center"/>
    </xf>
    <xf numFmtId="49" fontId="22" fillId="35" borderId="177" xfId="49" applyNumberFormat="1" applyFont="1" applyFill="1" applyBorder="1">
      <alignment horizontal="left" vertical="center"/>
    </xf>
    <xf numFmtId="49" fontId="22" fillId="35" borderId="80" xfId="49" applyNumberFormat="1" applyFont="1" applyFill="1" applyBorder="1">
      <alignment horizontal="left" vertical="center"/>
    </xf>
    <xf numFmtId="49" fontId="22" fillId="35" borderId="84" xfId="49" applyNumberFormat="1" applyFont="1" applyFill="1" applyBorder="1">
      <alignment horizontal="left" vertical="center"/>
    </xf>
    <xf numFmtId="49" fontId="22" fillId="35" borderId="34" xfId="49" applyNumberFormat="1" applyFont="1" applyFill="1" applyBorder="1">
      <alignment horizontal="left" vertical="center"/>
    </xf>
    <xf numFmtId="49" fontId="22" fillId="35" borderId="20" xfId="49" applyNumberFormat="1" applyFont="1" applyFill="1" applyBorder="1">
      <alignment horizontal="left" vertical="center"/>
    </xf>
    <xf numFmtId="49" fontId="22" fillId="35" borderId="49" xfId="49" applyNumberFormat="1" applyFont="1" applyFill="1" applyBorder="1">
      <alignment horizontal="left" vertical="center"/>
    </xf>
    <xf numFmtId="49" fontId="22" fillId="35" borderId="48" xfId="49" applyNumberFormat="1" applyFont="1" applyFill="1" applyBorder="1">
      <alignment horizontal="left" vertical="center"/>
    </xf>
    <xf numFmtId="49" fontId="22" fillId="0" borderId="114" xfId="49" applyNumberFormat="1" applyFont="1" applyBorder="1">
      <alignment horizontal="left" vertical="center"/>
    </xf>
    <xf numFmtId="49" fontId="22" fillId="0" borderId="96" xfId="49" applyNumberFormat="1" applyFont="1" applyBorder="1">
      <alignment horizontal="left" vertical="center"/>
    </xf>
    <xf numFmtId="49" fontId="22" fillId="0" borderId="163" xfId="49" applyNumberFormat="1" applyFont="1" applyBorder="1">
      <alignment horizontal="left" vertical="center"/>
    </xf>
    <xf numFmtId="172" fontId="36" fillId="37" borderId="114" xfId="48" applyNumberFormat="1" applyFont="1" applyFill="1" applyBorder="1">
      <alignment horizontal="right" vertical="center"/>
    </xf>
    <xf numFmtId="172" fontId="36" fillId="37" borderId="96" xfId="48" applyNumberFormat="1" applyFont="1" applyFill="1" applyBorder="1">
      <alignment horizontal="right" vertical="center"/>
    </xf>
    <xf numFmtId="172" fontId="36" fillId="37" borderId="163" xfId="48" applyNumberFormat="1" applyFont="1" applyFill="1" applyBorder="1">
      <alignment horizontal="right" vertical="center"/>
    </xf>
    <xf numFmtId="49" fontId="22" fillId="35" borderId="10" xfId="49" applyNumberFormat="1" applyFont="1" applyFill="1" applyBorder="1">
      <alignment horizontal="center" vertical="center" shrinkToFit="1"/>
    </xf>
    <xf numFmtId="49" fontId="22" fillId="35" borderId="147" xfId="49" applyNumberFormat="1" applyFont="1" applyFill="1" applyBorder="1">
      <alignment horizontal="center" vertical="center" shrinkToFit="1"/>
    </xf>
    <xf numFmtId="49" fontId="22" fillId="35" borderId="168" xfId="49" applyNumberFormat="1" applyFont="1" applyFill="1" applyBorder="1">
      <alignment horizontal="center" vertical="center" shrinkToFit="1"/>
    </xf>
    <xf numFmtId="49" fontId="22" fillId="35" borderId="166" xfId="49" applyNumberFormat="1" applyFont="1" applyFill="1" applyBorder="1">
      <alignment horizontal="left" vertical="center"/>
    </xf>
    <xf numFmtId="49" fontId="22" fillId="35" borderId="196" xfId="49" applyNumberFormat="1" applyFont="1" applyFill="1" applyBorder="1">
      <alignment horizontal="left" vertical="center"/>
    </xf>
    <xf numFmtId="49" fontId="22" fillId="35" borderId="90" xfId="49" applyNumberFormat="1" applyFont="1" applyFill="1" applyBorder="1">
      <alignment horizontal="left" vertical="center"/>
    </xf>
    <xf numFmtId="49" fontId="22" fillId="35" borderId="58" xfId="49" applyNumberFormat="1" applyFont="1" applyFill="1" applyBorder="1">
      <alignment horizontal="left" vertical="center"/>
    </xf>
    <xf numFmtId="49" fontId="22" fillId="35" borderId="160" xfId="49" applyNumberFormat="1" applyFont="1" applyFill="1" applyBorder="1">
      <alignment horizontal="left" vertical="center"/>
    </xf>
    <xf numFmtId="49" fontId="22" fillId="35" borderId="155" xfId="49" applyNumberFormat="1" applyFont="1" applyFill="1" applyBorder="1">
      <alignment horizontal="left" vertical="center"/>
    </xf>
    <xf numFmtId="49" fontId="22" fillId="35" borderId="170" xfId="49" applyNumberFormat="1" applyFont="1" applyFill="1" applyBorder="1">
      <alignment horizontal="left" vertical="center"/>
    </xf>
    <xf numFmtId="172" fontId="36" fillId="37" borderId="155" xfId="48" applyNumberFormat="1" applyFont="1" applyFill="1" applyBorder="1">
      <alignment horizontal="right" vertical="center"/>
    </xf>
    <xf numFmtId="172" fontId="36" fillId="37" borderId="156" xfId="48" applyNumberFormat="1" applyFont="1" applyFill="1" applyBorder="1">
      <alignment horizontal="right" vertical="center"/>
    </xf>
    <xf numFmtId="171" fontId="29" fillId="0" borderId="27" xfId="49" applyNumberFormat="1" applyFont="1" applyBorder="1">
      <alignment vertical="center"/>
      <protection locked="0"/>
    </xf>
    <xf numFmtId="3" fontId="22" fillId="35" borderId="29" xfId="0" applyNumberFormat="1" applyFont="1" applyFill="1" applyBorder="1">
      <alignment vertical="center"/>
      <protection locked="0"/>
    </xf>
    <xf numFmtId="3" fontId="22" fillId="35" borderId="51" xfId="0" applyNumberFormat="1" applyFont="1" applyFill="1" applyBorder="1">
      <alignment horizontal="center" vertical="center"/>
      <protection locked="0"/>
    </xf>
    <xf numFmtId="3" fontId="22" fillId="35" borderId="38" xfId="0" applyNumberFormat="1" applyFont="1" applyFill="1" applyBorder="1">
      <alignment horizontal="center" vertical="center"/>
      <protection locked="0"/>
    </xf>
    <xf numFmtId="3" fontId="22" fillId="35" borderId="28" xfId="0" applyNumberFormat="1" applyFont="1" applyFill="1" applyBorder="1">
      <alignment vertical="center"/>
      <protection locked="0"/>
    </xf>
    <xf numFmtId="3" fontId="22" fillId="35" borderId="27" xfId="0" applyNumberFormat="1" applyFont="1" applyFill="1" applyBorder="1">
      <alignment vertical="center"/>
      <protection locked="0"/>
    </xf>
    <xf numFmtId="173" fontId="21" fillId="33" borderId="160" xfId="47" applyNumberFormat="1" applyFont="1" applyFill="1" applyBorder="1">
      <alignment horizontal="right" vertical="center"/>
      <protection locked="0"/>
    </xf>
    <xf numFmtId="173" fontId="21" fillId="33" borderId="155" xfId="47" applyNumberFormat="1" applyFont="1" applyFill="1" applyBorder="1">
      <alignment horizontal="right" vertical="center"/>
      <protection locked="0"/>
    </xf>
    <xf numFmtId="172" fontId="21" fillId="33" borderId="160" xfId="47" applyNumberFormat="1" applyFont="1" applyFill="1" applyBorder="1">
      <alignment horizontal="right" vertical="center"/>
      <protection locked="0"/>
    </xf>
    <xf numFmtId="172" fontId="21" fillId="33" borderId="155" xfId="47" applyNumberFormat="1" applyFont="1" applyFill="1" applyBorder="1">
      <alignment horizontal="right" vertical="center"/>
      <protection locked="0"/>
    </xf>
    <xf numFmtId="172" fontId="21" fillId="33" borderId="156" xfId="47" applyNumberFormat="1" applyFont="1" applyFill="1" applyBorder="1">
      <alignment horizontal="right" vertical="center"/>
      <protection locked="0"/>
    </xf>
    <xf numFmtId="173" fontId="21" fillId="33" borderId="171" xfId="47" applyNumberFormat="1" applyFont="1" applyFill="1" applyBorder="1">
      <alignment horizontal="right" vertical="center"/>
      <protection locked="0"/>
    </xf>
    <xf numFmtId="173" fontId="21" fillId="33" borderId="10" xfId="47" applyNumberFormat="1" applyFont="1" applyFill="1" applyBorder="1">
      <alignment horizontal="right" vertical="center"/>
      <protection locked="0"/>
    </xf>
    <xf numFmtId="173" fontId="21" fillId="33" borderId="147" xfId="47" applyNumberFormat="1" applyFont="1" applyFill="1" applyBorder="1">
      <alignment horizontal="right" vertical="center"/>
      <protection locked="0"/>
    </xf>
    <xf numFmtId="173" fontId="21" fillId="33" borderId="34" xfId="47" applyNumberFormat="1" applyFont="1" applyFill="1" applyBorder="1">
      <alignment horizontal="right" vertical="center"/>
      <protection locked="0"/>
    </xf>
    <xf numFmtId="173" fontId="21" fillId="33" borderId="20" xfId="47" applyNumberFormat="1" applyFont="1" applyFill="1" applyBorder="1">
      <alignment horizontal="right" vertical="center"/>
      <protection locked="0"/>
    </xf>
    <xf numFmtId="173" fontId="21" fillId="33" borderId="114" xfId="47" applyNumberFormat="1" applyFont="1" applyFill="1" applyBorder="1">
      <alignment horizontal="right" vertical="center"/>
      <protection locked="0"/>
    </xf>
    <xf numFmtId="173" fontId="21" fillId="33" borderId="96" xfId="47" applyNumberFormat="1" applyFont="1" applyFill="1" applyBorder="1">
      <alignment horizontal="right" vertical="center"/>
      <protection locked="0"/>
    </xf>
    <xf numFmtId="172" fontId="21" fillId="33" borderId="10" xfId="47" applyNumberFormat="1" applyFont="1" applyFill="1" applyBorder="1">
      <alignment horizontal="right" vertical="center"/>
      <protection locked="0"/>
    </xf>
    <xf numFmtId="172" fontId="21" fillId="33" borderId="147" xfId="47" applyNumberFormat="1" applyFont="1" applyFill="1" applyBorder="1">
      <alignment horizontal="right" vertical="center"/>
      <protection locked="0"/>
    </xf>
    <xf numFmtId="172" fontId="21" fillId="33" borderId="168" xfId="47" applyNumberFormat="1" applyFont="1" applyFill="1" applyBorder="1">
      <alignment horizontal="right" vertical="center"/>
      <protection locked="0"/>
    </xf>
    <xf numFmtId="172" fontId="21" fillId="33" borderId="34" xfId="47" applyNumberFormat="1" applyFont="1" applyFill="1" applyBorder="1">
      <alignment horizontal="right" vertical="center"/>
      <protection locked="0"/>
    </xf>
    <xf numFmtId="172" fontId="21" fillId="33" borderId="20" xfId="47" applyNumberFormat="1" applyFont="1" applyFill="1" applyBorder="1">
      <alignment horizontal="right" vertical="center"/>
      <protection locked="0"/>
    </xf>
    <xf numFmtId="172" fontId="21" fillId="33" borderId="58" xfId="47" applyNumberFormat="1" applyFont="1" applyFill="1" applyBorder="1">
      <alignment horizontal="right" vertical="center"/>
      <protection locked="0"/>
    </xf>
    <xf numFmtId="172" fontId="21" fillId="33" borderId="114" xfId="47" applyNumberFormat="1" applyFont="1" applyFill="1" applyBorder="1">
      <alignment horizontal="right" vertical="center"/>
      <protection locked="0"/>
    </xf>
    <xf numFmtId="172" fontId="21" fillId="33" borderId="96" xfId="47" applyNumberFormat="1" applyFont="1" applyFill="1" applyBorder="1">
      <alignment horizontal="right" vertical="center"/>
      <protection locked="0"/>
    </xf>
    <xf numFmtId="172" fontId="21" fillId="33" borderId="163" xfId="47" applyNumberFormat="1" applyFont="1" applyFill="1" applyBorder="1">
      <alignment horizontal="right" vertical="center"/>
      <protection locked="0"/>
    </xf>
    <xf numFmtId="172" fontId="21" fillId="35" borderId="160" xfId="49" applyNumberFormat="1" applyFont="1" applyFill="1" applyBorder="1">
      <alignment horizontal="right" vertical="center"/>
      <protection locked="0"/>
    </xf>
    <xf numFmtId="172" fontId="21" fillId="35" borderId="155" xfId="49" applyNumberFormat="1" applyFont="1" applyFill="1" applyBorder="1">
      <alignment horizontal="right" vertical="center"/>
      <protection locked="0"/>
    </xf>
    <xf numFmtId="172" fontId="21" fillId="35" borderId="156" xfId="49" applyNumberFormat="1" applyFont="1" applyFill="1" applyBorder="1">
      <alignment horizontal="right" vertical="center"/>
      <protection locked="0"/>
    </xf>
    <xf numFmtId="172" fontId="22" fillId="33" borderId="29" xfId="48" applyNumberFormat="1" applyFont="1" applyFill="1" applyBorder="1">
      <alignment vertical="center"/>
      <protection locked="0"/>
    </xf>
    <xf numFmtId="172" fontId="22" fillId="33" borderId="54" xfId="48" applyNumberFormat="1" applyFont="1" applyFill="1" applyBorder="1">
      <alignment vertical="center"/>
      <protection locked="0"/>
    </xf>
    <xf numFmtId="172" fontId="22" fillId="33" borderId="54" xfId="48" applyNumberFormat="1" applyFont="1" applyFill="1" applyBorder="1">
      <alignment vertical="center"/>
      <protection locked="0"/>
    </xf>
    <xf numFmtId="172" fontId="22" fillId="33" borderId="28" xfId="48" applyNumberFormat="1" applyFont="1" applyFill="1" applyBorder="1">
      <alignment vertical="center"/>
      <protection locked="0"/>
    </xf>
    <xf numFmtId="172" fontId="22" fillId="33" borderId="28" xfId="48" applyNumberFormat="1" applyFont="1" applyFill="1" applyBorder="1">
      <alignment vertical="center"/>
      <protection locked="0"/>
    </xf>
    <xf numFmtId="172" fontId="22" fillId="33" borderId="0" xfId="48" applyNumberFormat="1" applyFont="1" applyFill="1">
      <alignment vertical="center"/>
      <protection locked="0"/>
    </xf>
    <xf numFmtId="172" fontId="22" fillId="33" borderId="197" xfId="48" applyNumberFormat="1" applyFont="1" applyFill="1" applyBorder="1">
      <alignment vertical="center"/>
      <protection locked="0"/>
    </xf>
    <xf numFmtId="172" fontId="22" fillId="35" borderId="29" xfId="48" applyNumberFormat="1" applyFont="1" applyFill="1" applyBorder="1">
      <alignment vertical="center"/>
      <protection locked="0"/>
    </xf>
    <xf numFmtId="172" fontId="22" fillId="35" borderId="28" xfId="48" applyNumberFormat="1" applyFont="1" applyFill="1" applyBorder="1">
      <alignment vertical="center"/>
      <protection locked="0"/>
    </xf>
    <xf numFmtId="172" fontId="36" fillId="35" borderId="34" xfId="48" applyNumberFormat="1" applyFont="1" applyFill="1" applyBorder="1">
      <alignment horizontal="right" vertical="center"/>
      <protection locked="0"/>
    </xf>
    <xf numFmtId="172" fontId="36" fillId="35" borderId="20" xfId="48" applyNumberFormat="1" applyFont="1" applyFill="1" applyBorder="1">
      <alignment horizontal="right" vertical="center"/>
      <protection locked="0"/>
    </xf>
    <xf numFmtId="172" fontId="36" fillId="35" borderId="58" xfId="48" applyNumberFormat="1" applyFont="1" applyFill="1" applyBorder="1">
      <alignment horizontal="right" vertical="center"/>
      <protection locked="0"/>
    </xf>
    <xf numFmtId="172" fontId="36" fillId="35" borderId="34" xfId="48" applyNumberFormat="1" applyFont="1" applyFill="1" applyBorder="1">
      <alignment horizontal="right" vertical="center"/>
      <protection locked="0"/>
    </xf>
    <xf numFmtId="172" fontId="36" fillId="35" borderId="20" xfId="48" applyNumberFormat="1" applyFont="1" applyFill="1" applyBorder="1">
      <alignment horizontal="right" vertical="center"/>
      <protection locked="0"/>
    </xf>
    <xf numFmtId="172" fontId="36" fillId="35" borderId="58" xfId="48" applyNumberFormat="1" applyFont="1" applyFill="1" applyBorder="1">
      <alignment horizontal="right" vertical="center"/>
      <protection locked="0"/>
    </xf>
    <xf numFmtId="172" fontId="36" fillId="35" borderId="155" xfId="48" applyNumberFormat="1" applyFont="1" applyFill="1" applyBorder="1">
      <alignment horizontal="right" vertical="center"/>
      <protection locked="0"/>
    </xf>
    <xf numFmtId="172" fontId="36" fillId="35" borderId="156" xfId="48" applyNumberFormat="1" applyFont="1" applyFill="1" applyBorder="1">
      <alignment horizontal="right" vertical="center"/>
      <protection locked="0"/>
    </xf>
    <xf numFmtId="0" fontId="24" fillId="0" borderId="0" xfId="0" applyNumberFormat="1" applyFont="1">
      <alignment vertical="center"/>
    </xf>
    <xf numFmtId="0" fontId="21" fillId="0" borderId="0" xfId="0" applyNumberFormat="1" applyFont="1">
      <alignment vertical="center"/>
      <protection locked="0"/>
    </xf>
    <xf numFmtId="0" fontId="28" fillId="0" borderId="0" xfId="0" applyNumberFormat="1" applyFont="1">
      <alignment horizontal="center" vertical="center"/>
    </xf>
    <xf numFmtId="0" fontId="42" fillId="0" borderId="19" xfId="53" applyFont="1" applyBorder="1">
      <alignment horizontal="right" vertical="center" shrinkToFit="1"/>
    </xf>
    <xf numFmtId="49" fontId="42" fillId="0" borderId="19" xfId="53" applyNumberFormat="1" applyFont="1" applyBorder="1">
      <alignment horizontal="left" vertical="center" shrinkToFit="1"/>
    </xf>
    <xf numFmtId="0" fontId="42" fillId="0" borderId="20" xfId="53" applyFont="1" applyBorder="1">
      <alignment horizontal="right" vertical="center"/>
    </xf>
    <xf numFmtId="49" fontId="42" fillId="0" borderId="20" xfId="53" applyNumberFormat="1" applyFont="1" applyBorder="1">
      <alignment horizontal="left" vertical="center"/>
    </xf>
    <xf numFmtId="0" fontId="27" fillId="0" borderId="0" xfId="49" applyFont="1">
      <alignment vertical="center"/>
    </xf>
    <xf numFmtId="0" fontId="26" fillId="0" borderId="14" xfId="49" applyFont="1" applyBorder="1">
      <alignment horizontal="center" vertical="center"/>
    </xf>
    <xf numFmtId="0" fontId="26" fillId="0" borderId="22" xfId="49" applyFont="1" applyBorder="1">
      <alignment horizontal="center" vertical="center"/>
    </xf>
    <xf numFmtId="0" fontId="26" fillId="0" borderId="23" xfId="49" applyFont="1" applyBorder="1">
      <alignment horizontal="center" vertical="center"/>
    </xf>
    <xf numFmtId="3" fontId="24" fillId="33" borderId="27" xfId="0" applyNumberFormat="1" applyFont="1" applyFill="1" applyBorder="1">
      <alignment vertical="center"/>
      <protection locked="0"/>
    </xf>
    <xf numFmtId="3" fontId="27" fillId="34" borderId="24" xfId="49" applyNumberFormat="1" applyFont="1" applyFill="1" applyBorder="1">
      <alignment vertical="center"/>
    </xf>
    <xf numFmtId="0" fontId="21" fillId="0" borderId="21" xfId="0" applyNumberFormat="1" applyFont="1" applyBorder="1">
      <alignment horizontal="center" vertical="center"/>
    </xf>
    <xf numFmtId="0" fontId="21" fillId="0" borderId="25" xfId="0" applyNumberFormat="1" applyFont="1" applyBorder="1">
      <alignment horizontal="center" vertical="center"/>
    </xf>
    <xf numFmtId="3" fontId="24" fillId="35" borderId="29" xfId="0" applyNumberFormat="1" applyFont="1" applyFill="1" applyBorder="1">
      <alignment vertical="center"/>
      <protection locked="0"/>
    </xf>
    <xf numFmtId="172" fontId="24" fillId="33" borderId="26" xfId="0" applyNumberFormat="1" applyFont="1" applyFill="1" applyBorder="1">
      <alignment vertical="center"/>
    </xf>
    <xf numFmtId="3" fontId="24" fillId="35" borderId="28" xfId="0" applyNumberFormat="1" applyFont="1" applyFill="1" applyBorder="1">
      <alignment vertical="center"/>
      <protection locked="0"/>
    </xf>
    <xf numFmtId="3" fontId="24" fillId="35" borderId="51" xfId="0" applyNumberFormat="1" applyFont="1" applyFill="1" applyBorder="1">
      <alignment horizontal="right" vertical="center"/>
      <protection locked="0"/>
    </xf>
    <xf numFmtId="3" fontId="24" fillId="35" borderId="38" xfId="0" applyNumberFormat="1" applyFont="1" applyFill="1" applyBorder="1">
      <alignment horizontal="right" vertical="center"/>
      <protection locked="0"/>
    </xf>
    <xf numFmtId="0" fontId="21" fillId="0" borderId="23" xfId="0" applyNumberFormat="1" applyFont="1" applyBorder="1">
      <alignment horizontal="center" vertical="center"/>
    </xf>
    <xf numFmtId="3" fontId="24" fillId="34" borderId="27" xfId="0" applyNumberFormat="1" applyFont="1" applyFill="1" applyBorder="1">
      <alignment vertical="center"/>
    </xf>
    <xf numFmtId="3" fontId="24" fillId="34" borderId="24" xfId="0" applyNumberFormat="1" applyFont="1" applyFill="1" applyBorder="1">
      <alignment vertical="center"/>
    </xf>
    <xf numFmtId="0" fontId="21" fillId="0" borderId="158" xfId="0" applyNumberFormat="1" applyFont="1" applyBorder="1">
      <alignment horizontal="center" vertical="center"/>
    </xf>
    <xf numFmtId="0" fontId="21" fillId="0" borderId="14" xfId="0" applyNumberFormat="1" applyFont="1" applyBorder="1">
      <alignment horizontal="center" vertical="center"/>
    </xf>
    <xf numFmtId="0" fontId="21" fillId="0" borderId="14" xfId="0" applyNumberFormat="1" applyFont="1" applyBorder="1">
      <alignment horizontal="center" vertical="center" wrapText="1"/>
    </xf>
    <xf numFmtId="0" fontId="21" fillId="0" borderId="22" xfId="0" applyNumberFormat="1" applyFont="1" applyBorder="1">
      <alignment horizontal="center" vertical="center"/>
    </xf>
    <xf numFmtId="0" fontId="21" fillId="0" borderId="33" xfId="0" applyNumberFormat="1" applyFont="1" applyBorder="1">
      <alignment horizontal="center" vertical="center"/>
    </xf>
    <xf numFmtId="3" fontId="24" fillId="34" borderId="28" xfId="0" applyNumberFormat="1" applyFont="1" applyFill="1" applyBorder="1">
      <alignment vertical="center"/>
    </xf>
    <xf numFmtId="0" fontId="21" fillId="0" borderId="47" xfId="0" applyNumberFormat="1" applyFont="1" applyBorder="1">
      <alignment horizontal="center" vertical="center"/>
    </xf>
    <xf numFmtId="0" fontId="21" fillId="0" borderId="29" xfId="0" applyNumberFormat="1" applyFont="1" applyBorder="1">
      <alignment horizontal="center" vertical="center"/>
    </xf>
    <xf numFmtId="0" fontId="21" fillId="0" borderId="29" xfId="0" applyNumberFormat="1" applyFont="1" applyBorder="1">
      <alignment horizontal="center" vertical="center" wrapText="1"/>
    </xf>
    <xf numFmtId="0" fontId="21" fillId="0" borderId="28" xfId="0" applyNumberFormat="1" applyFont="1" applyBorder="1">
      <alignment horizontal="center" vertical="center"/>
    </xf>
    <xf numFmtId="0" fontId="21" fillId="0" borderId="157" xfId="0" applyNumberFormat="1" applyFont="1" applyBorder="1">
      <alignment horizontal="center" vertical="center"/>
    </xf>
    <xf numFmtId="3" fontId="24" fillId="35" borderId="27" xfId="0" applyNumberFormat="1" applyFont="1" applyFill="1" applyBorder="1">
      <alignment vertical="center"/>
      <protection locked="0"/>
    </xf>
    <xf numFmtId="0" fontId="24" fillId="33" borderId="0" xfId="52" applyFont="1" applyFill="1">
      <alignment vertical="center"/>
    </xf>
    <xf numFmtId="0" fontId="21" fillId="33" borderId="0" xfId="52" applyFont="1" applyFill="1">
      <alignment vertical="center"/>
      <protection locked="0"/>
    </xf>
    <xf numFmtId="0" fontId="28" fillId="33" borderId="0" xfId="0" applyFont="1" applyFill="1">
      <alignment horizontal="center" vertical="center"/>
    </xf>
    <xf numFmtId="0" fontId="28" fillId="33" borderId="0" xfId="52" applyFont="1" applyFill="1">
      <alignment horizontal="center" vertical="center"/>
    </xf>
    <xf numFmtId="0" fontId="42" fillId="35" borderId="19" xfId="47" applyFont="1" applyFill="1" applyBorder="1">
      <alignment horizontal="right" vertical="center"/>
    </xf>
    <xf numFmtId="49" fontId="42" fillId="35" borderId="19" xfId="47" applyNumberFormat="1" applyFont="1" applyFill="1" applyBorder="1">
      <alignment horizontal="left" vertical="center"/>
    </xf>
    <xf numFmtId="0" fontId="42" fillId="35" borderId="20" xfId="47" applyFont="1" applyFill="1" applyBorder="1">
      <alignment horizontal="right" vertical="center"/>
    </xf>
    <xf numFmtId="49" fontId="42" fillId="35" borderId="20" xfId="47" applyNumberFormat="1" applyFont="1" applyFill="1" applyBorder="1">
      <alignment horizontal="left" vertical="center"/>
    </xf>
    <xf numFmtId="0" fontId="21" fillId="35" borderId="0" xfId="0" applyFont="1" applyFill="1">
      <alignment vertical="center"/>
    </xf>
    <xf numFmtId="0" fontId="24" fillId="35" borderId="0" xfId="49" applyFont="1" applyFill="1">
      <alignment vertical="center"/>
    </xf>
    <xf numFmtId="173" fontId="24" fillId="33" borderId="160" xfId="47" applyNumberFormat="1" applyFont="1" applyFill="1" applyBorder="1">
      <alignment horizontal="right" vertical="center" shrinkToFit="1"/>
      <protection locked="0"/>
    </xf>
    <xf numFmtId="173" fontId="24" fillId="33" borderId="155" xfId="47" applyNumberFormat="1" applyFont="1" applyFill="1" applyBorder="1">
      <alignment horizontal="right" vertical="center" shrinkToFit="1"/>
      <protection locked="0"/>
    </xf>
    <xf numFmtId="49" fontId="24" fillId="35" borderId="155" xfId="49" applyNumberFormat="1" applyFont="1" applyFill="1" applyBorder="1">
      <alignment horizontal="center" vertical="center" shrinkToFit="1"/>
    </xf>
    <xf numFmtId="49" fontId="24" fillId="35" borderId="156" xfId="49" applyNumberFormat="1" applyFont="1" applyFill="1" applyBorder="1">
      <alignment horizontal="center" vertical="center" shrinkToFit="1"/>
    </xf>
    <xf numFmtId="172" fontId="24" fillId="33" borderId="160" xfId="47" applyNumberFormat="1" applyFont="1" applyFill="1" applyBorder="1">
      <alignment horizontal="right" vertical="center" shrinkToFit="1"/>
      <protection locked="0"/>
    </xf>
    <xf numFmtId="172" fontId="24" fillId="33" borderId="155" xfId="47" applyNumberFormat="1" applyFont="1" applyFill="1" applyBorder="1">
      <alignment horizontal="right" vertical="center" shrinkToFit="1"/>
      <protection locked="0"/>
    </xf>
    <xf numFmtId="172" fontId="24" fillId="33" borderId="156" xfId="47" applyNumberFormat="1" applyFont="1" applyFill="1" applyBorder="1">
      <alignment horizontal="right" vertical="center" shrinkToFit="1"/>
      <protection locked="0"/>
    </xf>
    <xf numFmtId="173" fontId="24" fillId="33" borderId="171" xfId="47" applyNumberFormat="1" applyFont="1" applyFill="1" applyBorder="1">
      <alignment horizontal="right" vertical="center" shrinkToFit="1"/>
      <protection locked="0"/>
    </xf>
    <xf numFmtId="173" fontId="24" fillId="33" borderId="10" xfId="47" applyNumberFormat="1" applyFont="1" applyFill="1" applyBorder="1">
      <alignment horizontal="right" vertical="center" shrinkToFit="1"/>
      <protection locked="0"/>
    </xf>
    <xf numFmtId="173" fontId="24" fillId="33" borderId="147" xfId="47" applyNumberFormat="1" applyFont="1" applyFill="1" applyBorder="1">
      <alignment horizontal="right" vertical="center" shrinkToFit="1"/>
      <protection locked="0"/>
    </xf>
    <xf numFmtId="49" fontId="24" fillId="35" borderId="147" xfId="49" applyNumberFormat="1" applyFont="1" applyFill="1" applyBorder="1">
      <alignment horizontal="center" vertical="center" shrinkToFit="1"/>
    </xf>
    <xf numFmtId="49" fontId="24" fillId="35" borderId="168" xfId="49" applyNumberFormat="1" applyFont="1" applyFill="1" applyBorder="1">
      <alignment horizontal="center" vertical="center" shrinkToFit="1"/>
    </xf>
    <xf numFmtId="172" fontId="24" fillId="33" borderId="10" xfId="47" applyNumberFormat="1" applyFont="1" applyFill="1" applyBorder="1">
      <alignment horizontal="right" vertical="center" shrinkToFit="1"/>
      <protection locked="0"/>
    </xf>
    <xf numFmtId="172" fontId="24" fillId="33" borderId="147" xfId="47" applyNumberFormat="1" applyFont="1" applyFill="1" applyBorder="1">
      <alignment horizontal="right" vertical="center" shrinkToFit="1"/>
      <protection locked="0"/>
    </xf>
    <xf numFmtId="172" fontId="24" fillId="33" borderId="168" xfId="47" applyNumberFormat="1" applyFont="1" applyFill="1" applyBorder="1">
      <alignment horizontal="right" vertical="center" shrinkToFit="1"/>
      <protection locked="0"/>
    </xf>
    <xf numFmtId="173" fontId="24" fillId="33" borderId="34" xfId="47" applyNumberFormat="1" applyFont="1" applyFill="1" applyBorder="1">
      <alignment horizontal="right" vertical="center" shrinkToFit="1"/>
      <protection locked="0"/>
    </xf>
    <xf numFmtId="173" fontId="24" fillId="33" borderId="20" xfId="47" applyNumberFormat="1" applyFont="1" applyFill="1" applyBorder="1">
      <alignment horizontal="right" vertical="center" shrinkToFit="1"/>
      <protection locked="0"/>
    </xf>
    <xf numFmtId="49" fontId="24" fillId="35" borderId="20" xfId="49" applyNumberFormat="1" applyFont="1" applyFill="1" applyBorder="1">
      <alignment horizontal="center" vertical="center" shrinkToFit="1"/>
    </xf>
    <xf numFmtId="49" fontId="24" fillId="35" borderId="58" xfId="49" applyNumberFormat="1" applyFont="1" applyFill="1" applyBorder="1">
      <alignment horizontal="center" vertical="center" shrinkToFit="1"/>
    </xf>
    <xf numFmtId="172" fontId="24" fillId="33" borderId="34" xfId="47" applyNumberFormat="1" applyFont="1" applyFill="1" applyBorder="1">
      <alignment horizontal="right" vertical="center" shrinkToFit="1"/>
      <protection locked="0"/>
    </xf>
    <xf numFmtId="172" fontId="24" fillId="33" borderId="20" xfId="47" applyNumberFormat="1" applyFont="1" applyFill="1" applyBorder="1">
      <alignment horizontal="right" vertical="center" shrinkToFit="1"/>
      <protection locked="0"/>
    </xf>
    <xf numFmtId="172" fontId="24" fillId="33" borderId="58" xfId="47" applyNumberFormat="1" applyFont="1" applyFill="1" applyBorder="1">
      <alignment horizontal="right" vertical="center" shrinkToFit="1"/>
      <protection locked="0"/>
    </xf>
    <xf numFmtId="173" fontId="24" fillId="33" borderId="114" xfId="47" applyNumberFormat="1" applyFont="1" applyFill="1" applyBorder="1">
      <alignment horizontal="right" vertical="center" shrinkToFit="1"/>
      <protection locked="0"/>
    </xf>
    <xf numFmtId="173" fontId="24" fillId="33" borderId="96" xfId="47" applyNumberFormat="1" applyFont="1" applyFill="1" applyBorder="1">
      <alignment horizontal="right" vertical="center" shrinkToFit="1"/>
      <protection locked="0"/>
    </xf>
    <xf numFmtId="49" fontId="24" fillId="35" borderId="96" xfId="49" applyNumberFormat="1" applyFont="1" applyFill="1" applyBorder="1">
      <alignment horizontal="center" vertical="center" shrinkToFit="1"/>
    </xf>
    <xf numFmtId="49" fontId="24" fillId="35" borderId="163" xfId="49" applyNumberFormat="1" applyFont="1" applyFill="1" applyBorder="1">
      <alignment horizontal="center" vertical="center" shrinkToFit="1"/>
    </xf>
    <xf numFmtId="172" fontId="24" fillId="33" borderId="114" xfId="47" applyNumberFormat="1" applyFont="1" applyFill="1" applyBorder="1">
      <alignment horizontal="right" vertical="center" shrinkToFit="1"/>
      <protection locked="0"/>
    </xf>
    <xf numFmtId="172" fontId="24" fillId="33" borderId="96" xfId="47" applyNumberFormat="1" applyFont="1" applyFill="1" applyBorder="1">
      <alignment horizontal="right" vertical="center" shrinkToFit="1"/>
      <protection locked="0"/>
    </xf>
    <xf numFmtId="172" fontId="24" fillId="33" borderId="163" xfId="47" applyNumberFormat="1" applyFont="1" applyFill="1" applyBorder="1">
      <alignment horizontal="right" vertical="center" shrinkToFit="1"/>
      <protection locked="0"/>
    </xf>
    <xf numFmtId="172" fontId="24" fillId="35" borderId="160" xfId="49" applyNumberFormat="1" applyFont="1" applyFill="1" applyBorder="1">
      <alignment horizontal="right" vertical="center" shrinkToFit="1"/>
      <protection locked="0"/>
    </xf>
    <xf numFmtId="172" fontId="24" fillId="35" borderId="155" xfId="49" applyNumberFormat="1" applyFont="1" applyFill="1" applyBorder="1">
      <alignment horizontal="right" vertical="center" shrinkToFit="1"/>
      <protection locked="0"/>
    </xf>
    <xf numFmtId="172" fontId="24" fillId="35" borderId="156" xfId="49" applyNumberFormat="1" applyFont="1" applyFill="1" applyBorder="1">
      <alignment horizontal="right" vertical="center" shrinkToFit="1"/>
      <protection locked="0"/>
    </xf>
    <xf numFmtId="172" fontId="24" fillId="34" borderId="160" xfId="47" applyNumberFormat="1" applyFont="1" applyFill="1" applyBorder="1">
      <alignment horizontal="right" vertical="center" shrinkToFit="1"/>
    </xf>
    <xf numFmtId="172" fontId="24" fillId="34" borderId="155" xfId="47" applyNumberFormat="1" applyFont="1" applyFill="1" applyBorder="1">
      <alignment horizontal="right" vertical="center" shrinkToFit="1"/>
    </xf>
    <xf numFmtId="172" fontId="24" fillId="34" borderId="156" xfId="47" applyNumberFormat="1" applyFont="1" applyFill="1" applyBorder="1">
      <alignment horizontal="right" vertical="center" shrinkToFit="1"/>
    </xf>
    <xf numFmtId="0" fontId="24" fillId="0" borderId="0" xfId="51" applyFont="1">
      <alignment vertical="center"/>
    </xf>
    <xf numFmtId="0" fontId="0" fillId="0" borderId="0" xfId="0" applyFont="1">
      <protection locked="0"/>
    </xf>
    <xf numFmtId="0" fontId="28" fillId="0" borderId="0" xfId="51" applyFont="1">
      <alignment horizontal="center" vertical="center"/>
    </xf>
    <xf numFmtId="49" fontId="42" fillId="0" borderId="19" xfId="53" applyNumberFormat="1" applyFont="1" applyBorder="1">
      <alignment horizontal="left" vertical="center"/>
    </xf>
    <xf numFmtId="0" fontId="21" fillId="0" borderId="14" xfId="0" applyNumberFormat="1" applyFont="1" applyBorder="1">
      <alignment horizontal="left" vertical="center"/>
    </xf>
    <xf numFmtId="0" fontId="21" fillId="0" borderId="11" xfId="0" applyNumberFormat="1" applyFont="1" applyBorder="1">
      <alignment horizontal="left" vertical="center"/>
    </xf>
    <xf numFmtId="0" fontId="21" fillId="0" borderId="11" xfId="0" applyNumberFormat="1" applyFont="1" applyBorder="1">
      <alignment horizontal="center" vertical="center"/>
    </xf>
    <xf numFmtId="0" fontId="21" fillId="0" borderId="22" xfId="0" applyNumberFormat="1" applyFont="1" applyBorder="1">
      <alignment horizontal="left" vertical="center"/>
    </xf>
    <xf numFmtId="0" fontId="21" fillId="0" borderId="30" xfId="0" applyNumberFormat="1" applyFont="1" applyBorder="1">
      <alignment vertical="center"/>
    </xf>
    <xf numFmtId="172" fontId="24" fillId="33" borderId="145" xfId="0" applyNumberFormat="1" applyFont="1" applyFill="1" applyBorder="1">
      <alignment horizontal="right" vertical="center" shrinkToFit="1"/>
    </xf>
    <xf numFmtId="172" fontId="24" fillId="0" borderId="172" xfId="0" applyNumberFormat="1" applyFont="1" applyBorder="1">
      <alignment horizontal="right" vertical="center" shrinkToFit="1"/>
    </xf>
    <xf numFmtId="172" fontId="24" fillId="34" borderId="145" xfId="0" applyNumberFormat="1" applyFont="1" applyFill="1" applyBorder="1">
      <alignment horizontal="right" vertical="center" shrinkToFit="1"/>
    </xf>
    <xf numFmtId="172" fontId="24" fillId="34" borderId="173" xfId="0" applyNumberFormat="1" applyFont="1" applyFill="1" applyBorder="1">
      <alignment horizontal="right" vertical="center" shrinkToFit="1"/>
    </xf>
    <xf numFmtId="172" fontId="21" fillId="0" borderId="138" xfId="0" applyNumberFormat="1" applyFont="1" applyBorder="1">
      <alignment horizontal="center" vertical="center"/>
    </xf>
    <xf numFmtId="172" fontId="21" fillId="0" borderId="139" xfId="0" applyNumberFormat="1" applyFont="1" applyBorder="1">
      <alignment horizontal="center" vertical="center"/>
    </xf>
    <xf numFmtId="172" fontId="21" fillId="0" borderId="139" xfId="0" applyNumberFormat="1" applyFont="1" applyBorder="1">
      <alignment horizontal="center" vertical="center" wrapText="1"/>
    </xf>
    <xf numFmtId="172" fontId="21" fillId="0" borderId="140" xfId="0" applyNumberFormat="1" applyFont="1" applyBorder="1">
      <alignment horizontal="center" vertical="center" wrapText="1"/>
    </xf>
    <xf numFmtId="0" fontId="21" fillId="0" borderId="141" xfId="0" applyNumberFormat="1" applyFont="1" applyBorder="1">
      <alignment vertical="center" wrapText="1"/>
    </xf>
    <xf numFmtId="172" fontId="24" fillId="33" borderId="142" xfId="0" applyNumberFormat="1" applyFont="1" applyFill="1" applyBorder="1">
      <alignment vertical="center" shrinkToFit="1"/>
    </xf>
    <xf numFmtId="172" fontId="24" fillId="33" borderId="143" xfId="0" applyNumberFormat="1" applyFont="1" applyFill="1" applyBorder="1">
      <alignment vertical="center" shrinkToFit="1"/>
    </xf>
    <xf numFmtId="172" fontId="24" fillId="34" borderId="143" xfId="0" applyNumberFormat="1" applyFont="1" applyFill="1" applyBorder="1">
      <alignment vertical="center" shrinkToFit="1"/>
    </xf>
    <xf numFmtId="172" fontId="24" fillId="34" borderId="144" xfId="0" applyNumberFormat="1" applyFont="1" applyFill="1" applyBorder="1">
      <alignment vertical="center" shrinkToFit="1"/>
    </xf>
    <xf numFmtId="0" fontId="21" fillId="0" borderId="133" xfId="0" applyNumberFormat="1" applyFont="1" applyBorder="1">
      <alignment vertical="center" wrapText="1"/>
    </xf>
    <xf numFmtId="172" fontId="24" fillId="33" borderId="134" xfId="0" applyNumberFormat="1" applyFont="1" applyFill="1" applyBorder="1">
      <alignment vertical="center" shrinkToFit="1"/>
    </xf>
    <xf numFmtId="172" fontId="24" fillId="33" borderId="145" xfId="0" applyNumberFormat="1" applyFont="1" applyFill="1" applyBorder="1">
      <alignment vertical="center" shrinkToFit="1"/>
    </xf>
    <xf numFmtId="172" fontId="24" fillId="34" borderId="145" xfId="0" applyNumberFormat="1" applyFont="1" applyFill="1" applyBorder="1">
      <alignment vertical="center" shrinkToFit="1"/>
    </xf>
    <xf numFmtId="172" fontId="24" fillId="34" borderId="136" xfId="0" applyNumberFormat="1" applyFont="1" applyFill="1" applyBorder="1">
      <alignment vertical="center" shrinkToFit="1"/>
    </xf>
    <xf numFmtId="172" fontId="24" fillId="33" borderId="38" xfId="0" applyNumberFormat="1" applyFont="1" applyFill="1" applyBorder="1">
      <alignment vertical="center" shrinkToFit="1"/>
    </xf>
    <xf numFmtId="0" fontId="21" fillId="0" borderId="23" xfId="0" applyNumberFormat="1" applyFont="1" applyBorder="1">
      <alignment vertical="center" wrapText="1"/>
    </xf>
    <xf numFmtId="172" fontId="24" fillId="33" borderId="27" xfId="0" applyNumberFormat="1" applyFont="1" applyFill="1" applyBorder="1">
      <alignment vertical="center" shrinkToFit="1"/>
    </xf>
    <xf numFmtId="172" fontId="24" fillId="33" borderId="94" xfId="0" applyNumberFormat="1" applyFont="1" applyFill="1" applyBorder="1">
      <alignment vertical="center" shrinkToFit="1"/>
    </xf>
    <xf numFmtId="172" fontId="24" fillId="34" borderId="27" xfId="0" applyNumberFormat="1" applyFont="1" applyFill="1" applyBorder="1">
      <alignment vertical="center" shrinkToFit="1"/>
    </xf>
    <xf numFmtId="172" fontId="24" fillId="34" borderId="24" xfId="0" applyNumberFormat="1" applyFont="1" applyFill="1" applyBorder="1">
      <alignment vertical="center" shrinkToFit="1"/>
    </xf>
    <xf numFmtId="0" fontId="21" fillId="0" borderId="30" xfId="0" applyNumberFormat="1" applyFont="1" applyBorder="1">
      <alignment vertical="center" wrapText="1"/>
    </xf>
    <xf numFmtId="172" fontId="24" fillId="33" borderId="146" xfId="0" applyNumberFormat="1" applyFont="1" applyFill="1" applyBorder="1">
      <alignment vertical="center" shrinkToFit="1"/>
    </xf>
    <xf numFmtId="172" fontId="24" fillId="33" borderId="144" xfId="0" applyNumberFormat="1" applyFont="1" applyFill="1" applyBorder="1">
      <alignment vertical="center" shrinkToFit="1"/>
    </xf>
    <xf numFmtId="172" fontId="24" fillId="33" borderId="135" xfId="0" applyNumberFormat="1" applyFont="1" applyFill="1" applyBorder="1">
      <alignment vertical="center" shrinkToFit="1"/>
    </xf>
    <xf numFmtId="172" fontId="24" fillId="33" borderId="136" xfId="0" applyNumberFormat="1" applyFont="1" applyFill="1" applyBorder="1">
      <alignment vertical="center" shrinkToFit="1"/>
    </xf>
    <xf numFmtId="172" fontId="24" fillId="33" borderId="24" xfId="0" applyNumberFormat="1" applyFont="1" applyFill="1" applyBorder="1">
      <alignment vertical="center" shrinkToFit="1"/>
    </xf>
    <xf numFmtId="172" fontId="24" fillId="0" borderId="173" xfId="0" applyNumberFormat="1" applyFont="1" applyBorder="1">
      <alignment horizontal="right" vertical="center" shrinkToFit="1"/>
    </xf>
    <xf numFmtId="0" fontId="21" fillId="0" borderId="148" xfId="0" applyNumberFormat="1" applyFont="1" applyBorder="1">
      <alignment vertical="center"/>
    </xf>
    <xf numFmtId="172" fontId="21" fillId="0" borderId="143" xfId="0" applyNumberFormat="1" applyFont="1" applyBorder="1">
      <alignment horizontal="center" vertical="center"/>
    </xf>
    <xf numFmtId="0" fontId="21" fillId="0" borderId="144" xfId="0" applyNumberFormat="1" applyFont="1" applyBorder="1">
      <alignment horizontal="center" vertical="center"/>
    </xf>
    <xf numFmtId="0" fontId="21" fillId="0" borderId="150" xfId="0" applyNumberFormat="1" applyFont="1" applyBorder="1">
      <alignment vertical="center" wrapText="1"/>
    </xf>
    <xf numFmtId="172" fontId="24" fillId="33" borderId="151" xfId="0" applyNumberFormat="1" applyFont="1" applyFill="1" applyBorder="1">
      <alignment vertical="center" shrinkToFit="1"/>
    </xf>
    <xf numFmtId="0" fontId="21" fillId="0" borderId="33" xfId="0" applyNumberFormat="1" applyFont="1" applyBorder="1">
      <alignment vertical="center" wrapText="1"/>
    </xf>
    <xf numFmtId="172" fontId="24" fillId="33" borderId="35" xfId="0" applyNumberFormat="1" applyFont="1" applyFill="1" applyBorder="1">
      <alignment vertical="center" shrinkToFit="1"/>
    </xf>
    <xf numFmtId="0" fontId="21" fillId="0" borderId="148" xfId="0" applyNumberFormat="1" applyFont="1" applyBorder="1">
      <alignment vertical="center" wrapText="1"/>
    </xf>
    <xf numFmtId="0" fontId="21" fillId="0" borderId="152" xfId="0" applyNumberFormat="1" applyFont="1" applyBorder="1">
      <alignment vertical="center" wrapText="1"/>
    </xf>
    <xf numFmtId="0" fontId="21" fillId="0" borderId="96" xfId="0" applyNumberFormat="1" applyFont="1" applyBorder="1">
      <alignment vertical="center" wrapText="1"/>
    </xf>
    <xf numFmtId="0" fontId="21" fillId="0" borderId="47" xfId="0" applyNumberFormat="1" applyFont="1" applyBorder="1">
      <alignment vertical="center" wrapText="1"/>
    </xf>
    <xf numFmtId="172" fontId="24" fillId="33" borderId="59" xfId="0" applyNumberFormat="1" applyFont="1" applyFill="1" applyBorder="1">
      <alignment vertical="center" shrinkToFit="1"/>
    </xf>
    <xf numFmtId="0" fontId="19" fillId="0" borderId="0" xfId="0" applyFont="1">
      <protection locked="0"/>
    </xf>
    <xf numFmtId="0" fontId="21" fillId="0" borderId="11" xfId="0" applyNumberFormat="1" applyFont="1" applyBorder="1">
      <alignment horizontal="left" vertical="center" wrapText="1"/>
    </xf>
    <xf numFmtId="172" fontId="24" fillId="34" borderId="142" xfId="0" applyNumberFormat="1" applyFont="1" applyFill="1" applyBorder="1">
      <alignment vertical="center" shrinkToFit="1"/>
    </xf>
    <xf numFmtId="172" fontId="24" fillId="34" borderId="35" xfId="0" applyNumberFormat="1" applyFont="1" applyFill="1" applyBorder="1">
      <alignment vertical="center" shrinkToFit="1"/>
    </xf>
    <xf numFmtId="0" fontId="21" fillId="0" borderId="0" xfId="0" applyNumberFormat="1" applyFont="1">
      <alignment vertical="center"/>
      <protection locked="0"/>
    </xf>
    <xf numFmtId="172" fontId="24" fillId="34" borderId="135" xfId="0" applyNumberFormat="1" applyFont="1" applyFill="1" applyBorder="1">
      <alignment vertical="center" shrinkToFit="1"/>
    </xf>
    <xf numFmtId="0" fontId="24" fillId="0" borderId="0" xfId="52" applyFont="1">
      <alignment vertical="center"/>
    </xf>
    <xf numFmtId="0" fontId="42" fillId="35" borderId="19" xfId="48" applyFont="1" applyFill="1" applyBorder="1">
      <alignment horizontal="right" vertical="center"/>
    </xf>
    <xf numFmtId="49" fontId="42" fillId="35" borderId="19" xfId="48" applyNumberFormat="1" applyFont="1" applyFill="1" applyBorder="1">
      <alignment horizontal="left" vertical="center"/>
    </xf>
    <xf numFmtId="0" fontId="42" fillId="35" borderId="19" xfId="48" applyFont="1" applyFill="1" applyBorder="1">
      <alignment horizontal="left" vertical="center"/>
    </xf>
    <xf numFmtId="0" fontId="21" fillId="33" borderId="0" xfId="0" applyFont="1" applyFill="1">
      <alignment vertical="center"/>
    </xf>
    <xf numFmtId="0" fontId="21" fillId="0" borderId="158" xfId="52" applyFont="1" applyBorder="1">
      <alignment horizontal="center" vertical="center"/>
    </xf>
    <xf numFmtId="0" fontId="21" fillId="0" borderId="14" xfId="52" applyFont="1" applyBorder="1">
      <alignment horizontal="left" vertical="center"/>
    </xf>
    <xf numFmtId="0" fontId="21" fillId="0" borderId="11" xfId="52" applyFont="1" applyBorder="1">
      <alignment horizontal="center" vertical="center"/>
    </xf>
    <xf numFmtId="0" fontId="21" fillId="0" borderId="13" xfId="52" applyFont="1" applyBorder="1">
      <alignment horizontal="center" vertical="center"/>
    </xf>
    <xf numFmtId="0" fontId="21" fillId="0" borderId="14" xfId="52" applyFont="1" applyBorder="1">
      <alignment horizontal="center" vertical="center"/>
    </xf>
    <xf numFmtId="0" fontId="21" fillId="0" borderId="15" xfId="52" applyFont="1" applyBorder="1">
      <alignment horizontal="center" vertical="center"/>
    </xf>
    <xf numFmtId="0" fontId="21" fillId="0" borderId="50" xfId="52" applyFont="1" applyBorder="1">
      <alignment horizontal="center" vertical="center"/>
    </xf>
    <xf numFmtId="0" fontId="21" fillId="0" borderId="38" xfId="52" applyFont="1" applyBorder="1">
      <alignment vertical="center"/>
    </xf>
    <xf numFmtId="172" fontId="24" fillId="34" borderId="29" xfId="48" applyNumberFormat="1" applyFont="1" applyFill="1" applyBorder="1">
      <alignment vertical="center" shrinkToFit="1"/>
    </xf>
    <xf numFmtId="172" fontId="24" fillId="34" borderId="130" xfId="48" applyNumberFormat="1" applyFont="1" applyFill="1" applyBorder="1">
      <alignment vertical="center" shrinkToFit="1"/>
    </xf>
    <xf numFmtId="0" fontId="24" fillId="34" borderId="198" xfId="0" applyFont="1" applyFill="1" applyBorder="1">
      <alignment vertical="center" shrinkToFit="1"/>
    </xf>
    <xf numFmtId="172" fontId="24" fillId="34" borderId="55" xfId="48" applyNumberFormat="1" applyFont="1" applyFill="1" applyBorder="1">
      <alignment vertical="center" shrinkToFit="1"/>
    </xf>
    <xf numFmtId="172" fontId="24" fillId="34" borderId="39" xfId="48" applyNumberFormat="1" applyFont="1" applyFill="1" applyBorder="1">
      <alignment vertical="center" shrinkToFit="1"/>
    </xf>
    <xf numFmtId="0" fontId="21" fillId="0" borderId="29" xfId="52" applyFont="1" applyBorder="1">
      <alignment horizontal="left" vertical="center" indent="1"/>
    </xf>
    <xf numFmtId="172" fontId="24" fillId="33" borderId="29" xfId="48" applyNumberFormat="1" applyFont="1" applyFill="1" applyBorder="1">
      <alignment vertical="center" shrinkToFit="1"/>
    </xf>
    <xf numFmtId="0" fontId="6" fillId="35" borderId="199" xfId="0" applyFill="1" applyBorder="1">
      <alignment vertical="center"/>
    </xf>
    <xf numFmtId="0" fontId="21" fillId="0" borderId="38" xfId="52" applyFont="1" applyBorder="1">
      <alignment horizontal="left" vertical="center" indent="1"/>
    </xf>
    <xf numFmtId="0" fontId="21" fillId="0" borderId="157" xfId="52" applyFont="1" applyBorder="1">
      <alignment horizontal="center" vertical="center"/>
    </xf>
    <xf numFmtId="0" fontId="21" fillId="0" borderId="44" xfId="52" applyFont="1" applyBorder="1">
      <alignment horizontal="left" vertical="center"/>
    </xf>
    <xf numFmtId="0" fontId="24" fillId="34" borderId="200" xfId="0" applyFont="1" applyFill="1" applyBorder="1">
      <alignment vertical="center" shrinkToFit="1"/>
    </xf>
    <xf numFmtId="172" fontId="24" fillId="34" borderId="46" xfId="48" applyNumberFormat="1" applyFont="1" applyFill="1" applyBorder="1">
      <alignment vertical="center" shrinkToFit="1"/>
    </xf>
    <xf numFmtId="0" fontId="21" fillId="0" borderId="129" xfId="52" applyFont="1" applyBorder="1">
      <alignment horizontal="center" vertical="center"/>
    </xf>
    <xf numFmtId="0" fontId="24" fillId="34" borderId="201" xfId="0" applyFont="1" applyFill="1" applyBorder="1">
      <alignment vertical="center" shrinkToFit="1"/>
    </xf>
    <xf numFmtId="0" fontId="24" fillId="34" borderId="202" xfId="0" applyFont="1" applyFill="1" applyBorder="1">
      <alignment vertical="center" shrinkToFit="1"/>
    </xf>
    <xf numFmtId="172" fontId="24" fillId="34" borderId="27" xfId="48" applyNumberFormat="1" applyFont="1" applyFill="1" applyBorder="1">
      <alignment vertical="center" shrinkToFit="1"/>
    </xf>
    <xf numFmtId="172" fontId="24" fillId="34" borderId="132" xfId="48" applyNumberFormat="1" applyFont="1" applyFill="1" applyBorder="1">
      <alignment vertical="center" shrinkToFit="1"/>
    </xf>
    <xf numFmtId="0" fontId="24" fillId="34" borderId="203" xfId="0" applyFont="1" applyFill="1" applyBorder="1">
      <alignment vertical="center" shrinkToFit="1"/>
    </xf>
    <xf numFmtId="172" fontId="24" fillId="34" borderId="56" xfId="48" applyNumberFormat="1" applyFont="1" applyFill="1" applyBorder="1">
      <alignment vertical="center" shrinkToFit="1"/>
    </xf>
    <xf numFmtId="0" fontId="21" fillId="33" borderId="0" xfId="0" applyFont="1" applyFill="1">
      <alignment vertical="center"/>
    </xf>
    <xf numFmtId="0" fontId="21" fillId="33" borderId="0" xfId="52" applyFont="1" applyFill="1">
      <alignment vertical="center"/>
    </xf>
    <xf numFmtId="0" fontId="24" fillId="34" borderId="204" xfId="0" applyFont="1" applyFill="1" applyBorder="1">
      <alignment vertical="center" shrinkToFit="1"/>
    </xf>
    <xf numFmtId="0" fontId="24" fillId="34" borderId="205" xfId="0" applyFont="1" applyFill="1" applyBorder="1">
      <alignment vertical="center" shrinkToFit="1"/>
    </xf>
    <xf numFmtId="0" fontId="24" fillId="35" borderId="0" xfId="52" applyFont="1" applyFill="1">
      <alignment vertical="center"/>
    </xf>
    <xf numFmtId="0" fontId="28" fillId="35" borderId="0" xfId="0" applyFont="1" applyFill="1">
      <alignment horizontal="center" vertical="center"/>
    </xf>
    <xf numFmtId="0" fontId="28" fillId="35" borderId="0" xfId="52" applyFont="1" applyFill="1">
      <alignment horizontal="center" vertical="center"/>
    </xf>
    <xf numFmtId="0" fontId="42" fillId="0" borderId="19" xfId="53" applyFont="1" applyBorder="1">
      <alignment horizontal="right" vertical="center" shrinkToFit="1"/>
    </xf>
    <xf numFmtId="0" fontId="42" fillId="0" borderId="20" xfId="53" applyFont="1" applyBorder="1">
      <alignment horizontal="right" vertical="center"/>
    </xf>
    <xf numFmtId="0" fontId="24" fillId="33" borderId="0" xfId="51" applyFont="1" applyFill="1">
      <alignment vertical="center"/>
    </xf>
    <xf numFmtId="0" fontId="21" fillId="33" borderId="11" xfId="52" applyFont="1" applyFill="1" applyBorder="1">
      <alignment horizontal="center" vertical="center"/>
    </xf>
    <xf numFmtId="0" fontId="21" fillId="33" borderId="147" xfId="52" applyFont="1" applyFill="1" applyBorder="1">
      <alignment horizontal="center" vertical="center"/>
    </xf>
    <xf numFmtId="0" fontId="21" fillId="33" borderId="176" xfId="52" applyFont="1" applyFill="1" applyBorder="1">
      <alignment horizontal="center" vertical="center"/>
    </xf>
    <xf numFmtId="0" fontId="21" fillId="33" borderId="129" xfId="52" applyFont="1" applyFill="1" applyBorder="1">
      <alignment horizontal="center" vertical="center"/>
    </xf>
    <xf numFmtId="0" fontId="21" fillId="33" borderId="48" xfId="52" applyFont="1" applyFill="1" applyBorder="1">
      <alignment horizontal="center" vertical="center"/>
    </xf>
    <xf numFmtId="0" fontId="21" fillId="33" borderId="54" xfId="52" applyFont="1" applyFill="1" applyBorder="1">
      <alignment horizontal="center" vertical="center"/>
    </xf>
    <xf numFmtId="0" fontId="21" fillId="33" borderId="29" xfId="52" applyFont="1" applyFill="1" applyBorder="1">
      <alignment horizontal="center" vertical="center"/>
    </xf>
    <xf numFmtId="0" fontId="21" fillId="33" borderId="39" xfId="52" applyFont="1" applyFill="1" applyBorder="1">
      <alignment horizontal="center" vertical="center"/>
    </xf>
    <xf numFmtId="0" fontId="21" fillId="33" borderId="16" xfId="52" applyFont="1" applyFill="1" applyBorder="1">
      <alignment horizontal="center" vertical="center"/>
    </xf>
    <xf numFmtId="172" fontId="24" fillId="33" borderId="35" xfId="52" applyNumberFormat="1" applyFont="1" applyFill="1" applyBorder="1">
      <alignment horizontal="right" vertical="center" shrinkToFit="1"/>
    </xf>
    <xf numFmtId="172" fontId="24" fillId="34" borderId="35" xfId="52" applyNumberFormat="1" applyFont="1" applyFill="1" applyBorder="1">
      <alignment horizontal="right" vertical="center" shrinkToFit="1"/>
    </xf>
    <xf numFmtId="0" fontId="24" fillId="33" borderId="199" xfId="0" applyFont="1" applyFill="1" applyBorder="1">
      <alignment vertical="center" shrinkToFit="1"/>
    </xf>
    <xf numFmtId="172" fontId="24" fillId="34" borderId="121" xfId="52" applyNumberFormat="1" applyFont="1" applyFill="1" applyBorder="1">
      <alignment horizontal="right" vertical="center" shrinkToFit="1"/>
    </xf>
    <xf numFmtId="172" fontId="24" fillId="34" borderId="39" xfId="52" applyNumberFormat="1" applyFont="1" applyFill="1" applyBorder="1">
      <alignment horizontal="right" vertical="center" shrinkToFit="1"/>
    </xf>
    <xf numFmtId="0" fontId="21" fillId="33" borderId="17" xfId="52" applyFont="1" applyFill="1" applyBorder="1">
      <alignment horizontal="center" vertical="center"/>
    </xf>
    <xf numFmtId="172" fontId="24" fillId="34" borderId="41" xfId="52" applyNumberFormat="1" applyFont="1" applyFill="1" applyBorder="1">
      <alignment horizontal="right" vertical="center" shrinkToFit="1"/>
    </xf>
    <xf numFmtId="172" fontId="24" fillId="34" borderId="56" xfId="52" applyNumberFormat="1" applyFont="1" applyFill="1" applyBorder="1">
      <alignment horizontal="right" vertical="center" shrinkToFit="1"/>
    </xf>
    <xf numFmtId="0" fontId="24" fillId="34" borderId="206" xfId="0" applyFont="1" applyFill="1" applyBorder="1">
      <alignment vertical="center" shrinkToFit="1"/>
    </xf>
    <xf numFmtId="172" fontId="24" fillId="34" borderId="94" xfId="52" applyNumberFormat="1" applyFont="1" applyFill="1" applyBorder="1">
      <alignment horizontal="right" vertical="center" shrinkToFit="1"/>
    </xf>
    <xf numFmtId="172" fontId="24" fillId="34" borderId="46" xfId="52" applyNumberFormat="1" applyFont="1" applyFill="1" applyBorder="1">
      <alignment horizontal="right" vertical="center" shrinkToFit="1"/>
    </xf>
    <xf numFmtId="0" fontId="42" fillId="33" borderId="0" xfId="52" applyFont="1" applyFill="1">
      <alignment vertical="center"/>
    </xf>
    <xf numFmtId="0" fontId="21" fillId="33" borderId="18" xfId="52" applyFont="1" applyFill="1" applyBorder="1">
      <alignment horizontal="center" vertical="center"/>
    </xf>
    <xf numFmtId="0" fontId="21" fillId="33" borderId="174" xfId="52" applyFont="1" applyFill="1" applyBorder="1">
      <alignment horizontal="center" vertical="center"/>
    </xf>
    <xf numFmtId="0" fontId="21" fillId="33" borderId="55" xfId="52" applyFont="1" applyFill="1" applyBorder="1">
      <alignment horizontal="center" vertical="center"/>
    </xf>
    <xf numFmtId="172" fontId="24" fillId="34" borderId="123" xfId="52" applyNumberFormat="1" applyFont="1" applyFill="1" applyBorder="1">
      <alignment horizontal="right" vertical="center" shrinkToFit="1"/>
    </xf>
    <xf numFmtId="0" fontId="21" fillId="33" borderId="126" xfId="52" applyFont="1" applyFill="1" applyBorder="1">
      <alignment horizontal="center" vertical="center"/>
    </xf>
    <xf numFmtId="0" fontId="21" fillId="33" borderId="59" xfId="52" applyFont="1" applyFill="1" applyBorder="1">
      <alignment horizontal="center" vertical="center"/>
    </xf>
    <xf numFmtId="0" fontId="21" fillId="33" borderId="124" xfId="52" applyFont="1" applyFill="1" applyBorder="1">
      <alignment horizontal="center" vertical="center"/>
    </xf>
    <xf numFmtId="0" fontId="21" fillId="33" borderId="125" xfId="52" applyFont="1" applyFill="1" applyBorder="1">
      <alignment horizontal="center" vertical="center"/>
    </xf>
    <xf numFmtId="0" fontId="21" fillId="33" borderId="175" xfId="52" applyFont="1" applyFill="1" applyBorder="1">
      <alignment horizontal="center" vertical="center"/>
    </xf>
    <xf numFmtId="0" fontId="21" fillId="33" borderId="10" xfId="52" applyFont="1" applyFill="1" applyBorder="1">
      <alignment horizontal="left" vertical="center"/>
    </xf>
    <xf numFmtId="172" fontId="24" fillId="34" borderId="14" xfId="52" applyNumberFormat="1" applyFont="1" applyFill="1" applyBorder="1">
      <alignment horizontal="right" vertical="center" shrinkToFit="1"/>
    </xf>
    <xf numFmtId="172" fontId="24" fillId="34" borderId="126" xfId="52" applyNumberFormat="1" applyFont="1" applyFill="1" applyBorder="1">
      <alignment horizontal="right" vertical="center" shrinkToFit="1"/>
    </xf>
    <xf numFmtId="172" fontId="24" fillId="34" borderId="11" xfId="52" applyNumberFormat="1" applyFont="1" applyFill="1" applyBorder="1">
      <alignment horizontal="right" vertical="center" shrinkToFit="1"/>
    </xf>
    <xf numFmtId="172" fontId="24" fillId="34" borderId="12" xfId="52" applyNumberFormat="1" applyFont="1" applyFill="1" applyBorder="1">
      <alignment horizontal="right" vertical="center" shrinkToFit="1"/>
    </xf>
    <xf numFmtId="172" fontId="24" fillId="34" borderId="15" xfId="52" applyNumberFormat="1" applyFont="1" applyFill="1" applyBorder="1">
      <alignment horizontal="right" vertical="center" shrinkToFit="1"/>
    </xf>
    <xf numFmtId="0" fontId="21" fillId="33" borderId="16" xfId="52" applyFont="1" applyFill="1" applyBorder="1">
      <alignment horizontal="left" vertical="center" indent="1"/>
    </xf>
    <xf numFmtId="172" fontId="24" fillId="33" borderId="38" xfId="52" applyNumberFormat="1" applyFont="1" applyFill="1" applyBorder="1">
      <alignment horizontal="right" vertical="center" shrinkToFit="1"/>
    </xf>
    <xf numFmtId="172" fontId="24" fillId="33" borderId="127" xfId="52" applyNumberFormat="1" applyFont="1" applyFill="1" applyBorder="1">
      <alignment horizontal="right" vertical="center" shrinkToFit="1"/>
    </xf>
    <xf numFmtId="172" fontId="24" fillId="33" borderId="44" xfId="52" applyNumberFormat="1" applyFont="1" applyFill="1" applyBorder="1">
      <alignment horizontal="right" vertical="center" shrinkToFit="1"/>
    </xf>
    <xf numFmtId="172" fontId="24" fillId="33" borderId="128" xfId="52" applyNumberFormat="1" applyFont="1" applyFill="1" applyBorder="1">
      <alignment horizontal="right" vertical="center" shrinkToFit="1"/>
    </xf>
    <xf numFmtId="172" fontId="24" fillId="33" borderId="120" xfId="52" applyNumberFormat="1" applyFont="1" applyFill="1" applyBorder="1">
      <alignment horizontal="right" vertical="center" shrinkToFit="1"/>
    </xf>
    <xf numFmtId="172" fontId="24" fillId="33" borderId="41" xfId="52" applyNumberFormat="1" applyFont="1" applyFill="1" applyBorder="1">
      <alignment horizontal="right" vertical="center" shrinkToFit="1"/>
    </xf>
    <xf numFmtId="172" fontId="24" fillId="33" borderId="122" xfId="52" applyNumberFormat="1" applyFont="1" applyFill="1" applyBorder="1">
      <alignment horizontal="right" vertical="center" shrinkToFit="1"/>
    </xf>
    <xf numFmtId="172" fontId="24" fillId="34" borderId="129" xfId="52" applyNumberFormat="1" applyFont="1" applyFill="1" applyBorder="1">
      <alignment horizontal="right" vertical="center" shrinkToFit="1"/>
    </xf>
    <xf numFmtId="0" fontId="21" fillId="33" borderId="17" xfId="52" applyFont="1" applyFill="1" applyBorder="1">
      <alignment horizontal="left" vertical="center" indent="1"/>
    </xf>
    <xf numFmtId="0" fontId="21" fillId="0" borderId="126" xfId="52" applyFont="1" applyBorder="1">
      <alignment horizontal="center" vertical="center"/>
    </xf>
    <xf numFmtId="0" fontId="21" fillId="0" borderId="147" xfId="52" applyFont="1" applyBorder="1">
      <alignment horizontal="center" vertical="center"/>
    </xf>
    <xf numFmtId="0" fontId="21" fillId="0" borderId="29" xfId="52" applyFont="1" applyBorder="1">
      <alignment horizontal="center" vertical="center"/>
    </xf>
    <xf numFmtId="0" fontId="21" fillId="0" borderId="48" xfId="52" applyFont="1" applyBorder="1">
      <alignment horizontal="center" vertical="center"/>
    </xf>
    <xf numFmtId="0" fontId="21" fillId="0" borderId="54" xfId="52" applyFont="1" applyBorder="1">
      <alignment horizontal="center" vertical="center"/>
    </xf>
    <xf numFmtId="0" fontId="21" fillId="0" borderId="121" xfId="52" applyFont="1" applyBorder="1">
      <alignment horizontal="center" vertical="center"/>
    </xf>
    <xf numFmtId="0" fontId="21" fillId="0" borderId="25" xfId="52" applyFont="1" applyBorder="1">
      <alignment horizontal="left" vertical="center" shrinkToFit="1"/>
    </xf>
    <xf numFmtId="0" fontId="27" fillId="33" borderId="199" xfId="0" applyFont="1" applyFill="1" applyBorder="1">
      <alignment vertical="center" shrinkToFit="1"/>
    </xf>
    <xf numFmtId="0" fontId="21" fillId="0" borderId="23" xfId="52" applyFont="1" applyBorder="1">
      <alignment horizontal="left" vertical="center" shrinkToFit="1"/>
    </xf>
    <xf numFmtId="172" fontId="24" fillId="33" borderId="27" xfId="48" applyNumberFormat="1" applyFont="1" applyFill="1" applyBorder="1">
      <alignment vertical="center" shrinkToFit="1"/>
    </xf>
    <xf numFmtId="0" fontId="24" fillId="33" borderId="206" xfId="0" applyFont="1" applyFill="1" applyBorder="1">
      <alignment vertical="center" shrinkToFit="1"/>
    </xf>
    <xf numFmtId="0" fontId="21" fillId="0" borderId="0" xfId="52" applyFont="1">
      <alignment horizontal="left" vertical="center"/>
    </xf>
    <xf numFmtId="0" fontId="21" fillId="0" borderId="25" xfId="52" applyFont="1" applyBorder="1">
      <alignment horizontal="left" vertical="center" wrapText="1"/>
    </xf>
    <xf numFmtId="0" fontId="21" fillId="0" borderId="23" xfId="52" applyFont="1" applyBorder="1">
      <alignment horizontal="left" vertical="center" wrapText="1"/>
    </xf>
    <xf numFmtId="49" fontId="43" fillId="33" borderId="0" xfId="53" applyNumberFormat="1" applyFont="1" applyFill="1">
      <alignment horizontal="right" vertical="center"/>
    </xf>
    <xf numFmtId="0" fontId="21" fillId="0" borderId="12" xfId="52" applyFont="1" applyBorder="1">
      <alignment horizontal="center" vertical="center"/>
    </xf>
    <xf numFmtId="0" fontId="21" fillId="0" borderId="174" xfId="52" applyFont="1" applyBorder="1">
      <alignment horizontal="center" vertical="center"/>
    </xf>
    <xf numFmtId="0" fontId="21" fillId="0" borderId="55" xfId="52" applyFont="1" applyBorder="1">
      <alignment horizontal="center" vertical="center"/>
    </xf>
    <xf numFmtId="0" fontId="21" fillId="0" borderId="49" xfId="52" applyFont="1" applyBorder="1">
      <alignment horizontal="center" vertical="center"/>
    </xf>
    <xf numFmtId="172" fontId="24" fillId="33" borderId="49" xfId="48" applyNumberFormat="1" applyFont="1" applyFill="1" applyBorder="1">
      <alignment vertical="center" shrinkToFit="1"/>
    </xf>
    <xf numFmtId="0" fontId="21" fillId="0" borderId="47" xfId="52" applyFont="1" applyBorder="1">
      <alignment horizontal="left" vertical="center" wrapText="1"/>
    </xf>
    <xf numFmtId="172" fontId="24" fillId="33" borderId="51" xfId="48" applyNumberFormat="1" applyFont="1" applyFill="1" applyBorder="1">
      <alignment vertical="center" shrinkToFit="1"/>
    </xf>
    <xf numFmtId="172" fontId="24" fillId="33" borderId="119" xfId="48" applyNumberFormat="1" applyFont="1" applyFill="1" applyBorder="1">
      <alignment vertical="center" shrinkToFit="1"/>
    </xf>
    <xf numFmtId="0" fontId="21" fillId="0" borderId="0" xfId="0" applyFont="1">
      <alignment vertical="center"/>
    </xf>
    <xf numFmtId="0" fontId="21" fillId="0" borderId="153" xfId="51" applyFont="1" applyBorder="1">
      <alignment horizontal="center" vertical="center"/>
    </xf>
    <xf numFmtId="0" fontId="21" fillId="0" borderId="18" xfId="51" applyFont="1" applyBorder="1">
      <alignment horizontal="center" vertical="center"/>
    </xf>
    <xf numFmtId="0" fontId="21" fillId="0" borderId="154" xfId="51" applyFont="1" applyBorder="1">
      <alignment horizontal="center" vertical="center"/>
    </xf>
    <xf numFmtId="0" fontId="21" fillId="0" borderId="11" xfId="51" applyFont="1" applyBorder="1">
      <alignment horizontal="center" vertical="center"/>
    </xf>
    <xf numFmtId="0" fontId="21" fillId="0" borderId="147" xfId="51" applyFont="1" applyBorder="1">
      <alignment horizontal="center" vertical="center"/>
    </xf>
    <xf numFmtId="0" fontId="21" fillId="0" borderId="174" xfId="51" applyFont="1" applyBorder="1">
      <alignment horizontal="center" vertical="center"/>
    </xf>
    <xf numFmtId="0" fontId="21" fillId="0" borderId="126" xfId="51" applyFont="1" applyBorder="1">
      <alignment horizontal="center" vertical="center"/>
    </xf>
    <xf numFmtId="0" fontId="21" fillId="0" borderId="15" xfId="51" applyFont="1" applyBorder="1">
      <alignment horizontal="center" vertical="center"/>
    </xf>
    <xf numFmtId="0" fontId="21" fillId="0" borderId="16" xfId="51" applyFont="1" applyBorder="1">
      <alignment horizontal="center" vertical="center"/>
    </xf>
    <xf numFmtId="0" fontId="21" fillId="0" borderId="19" xfId="51" applyFont="1" applyBorder="1">
      <alignment horizontal="center" vertical="center"/>
    </xf>
    <xf numFmtId="0" fontId="21" fillId="0" borderId="177" xfId="51" applyFont="1" applyBorder="1">
      <alignment horizontal="center" vertical="center"/>
    </xf>
    <xf numFmtId="0" fontId="21" fillId="0" borderId="38" xfId="51" applyFont="1" applyBorder="1">
      <alignment horizontal="center" vertical="center"/>
    </xf>
    <xf numFmtId="0" fontId="21" fillId="0" borderId="29" xfId="51" applyFont="1" applyBorder="1">
      <alignment horizontal="center" vertical="center"/>
    </xf>
    <xf numFmtId="0" fontId="21" fillId="0" borderId="55" xfId="51" applyFont="1" applyBorder="1">
      <alignment horizontal="center" vertical="center"/>
    </xf>
    <xf numFmtId="0" fontId="21" fillId="0" borderId="54" xfId="0" applyFont="1" applyBorder="1">
      <alignment horizontal="center" vertical="center"/>
    </xf>
    <xf numFmtId="0" fontId="21" fillId="0" borderId="121" xfId="51" applyFont="1" applyBorder="1">
      <alignment horizontal="center" vertical="center"/>
    </xf>
    <xf numFmtId="0" fontId="21" fillId="0" borderId="30" xfId="51" applyFont="1" applyBorder="1">
      <alignment vertical="center"/>
    </xf>
    <xf numFmtId="0" fontId="21" fillId="0" borderId="93" xfId="51" applyFont="1" applyBorder="1">
      <alignment vertical="center"/>
    </xf>
    <xf numFmtId="172" fontId="24" fillId="34" borderId="92" xfId="51" applyNumberFormat="1" applyFont="1" applyFill="1" applyBorder="1">
      <alignment vertical="center" shrinkToFit="1"/>
    </xf>
    <xf numFmtId="172" fontId="24" fillId="34" borderId="97" xfId="51" applyNumberFormat="1" applyFont="1" applyFill="1" applyBorder="1">
      <alignment vertical="center" shrinkToFit="1"/>
    </xf>
    <xf numFmtId="172" fontId="24" fillId="34" borderId="62" xfId="51" applyNumberFormat="1" applyFont="1" applyFill="1" applyBorder="1">
      <alignment vertical="center" shrinkToFit="1"/>
    </xf>
    <xf numFmtId="0" fontId="24" fillId="34" borderId="207" xfId="0" applyFont="1" applyFill="1" applyBorder="1">
      <alignment vertical="center" shrinkToFit="1"/>
    </xf>
    <xf numFmtId="172" fontId="24" fillId="34" borderId="65" xfId="51" applyNumberFormat="1" applyFont="1" applyFill="1" applyBorder="1">
      <alignment vertical="center" shrinkToFit="1"/>
    </xf>
    <xf numFmtId="0" fontId="21" fillId="0" borderId="32" xfId="51" applyFont="1" applyBorder="1">
      <alignment vertical="center"/>
    </xf>
    <xf numFmtId="0" fontId="21" fillId="0" borderId="79" xfId="51" applyFont="1" applyBorder="1">
      <alignment vertical="center"/>
    </xf>
    <xf numFmtId="0" fontId="21" fillId="0" borderId="0" xfId="51" applyFont="1">
      <alignment vertical="center"/>
    </xf>
    <xf numFmtId="172" fontId="24" fillId="34" borderId="86" xfId="51" applyNumberFormat="1" applyFont="1" applyFill="1" applyBorder="1">
      <alignment vertical="center" shrinkToFit="1"/>
    </xf>
    <xf numFmtId="172" fontId="24" fillId="34" borderId="98" xfId="51" applyNumberFormat="1" applyFont="1" applyFill="1" applyBorder="1">
      <alignment vertical="center" shrinkToFit="1"/>
    </xf>
    <xf numFmtId="172" fontId="24" fillId="34" borderId="87" xfId="51" applyNumberFormat="1" applyFont="1" applyFill="1" applyBorder="1">
      <alignment vertical="center" shrinkToFit="1"/>
    </xf>
    <xf numFmtId="0" fontId="24" fillId="34" borderId="208" xfId="0" applyFont="1" applyFill="1" applyBorder="1">
      <alignment vertical="center" shrinkToFit="1"/>
    </xf>
    <xf numFmtId="172" fontId="24" fillId="34" borderId="89" xfId="51" applyNumberFormat="1" applyFont="1" applyFill="1" applyBorder="1">
      <alignment vertical="center" shrinkToFit="1"/>
    </xf>
    <xf numFmtId="0" fontId="21" fillId="0" borderId="99" xfId="51" applyFont="1" applyBorder="1">
      <alignment vertical="center"/>
    </xf>
    <xf numFmtId="0" fontId="21" fillId="0" borderId="67" xfId="51" applyFont="1" applyBorder="1">
      <alignment vertical="center" shrinkToFit="1"/>
    </xf>
    <xf numFmtId="172" fontId="24" fillId="33" borderId="86" xfId="51" applyNumberFormat="1" applyFont="1" applyFill="1" applyBorder="1">
      <alignment vertical="center" shrinkToFit="1"/>
    </xf>
    <xf numFmtId="172" fontId="24" fillId="33" borderId="98" xfId="51" applyNumberFormat="1" applyFont="1" applyFill="1" applyBorder="1">
      <alignment vertical="center" shrinkToFit="1"/>
    </xf>
    <xf numFmtId="0" fontId="24" fillId="0" borderId="208" xfId="0" applyFont="1" applyBorder="1">
      <alignment vertical="center" shrinkToFit="1"/>
    </xf>
    <xf numFmtId="0" fontId="21" fillId="0" borderId="70" xfId="51" applyFont="1" applyBorder="1">
      <alignment vertical="center"/>
    </xf>
    <xf numFmtId="0" fontId="21" fillId="0" borderId="100" xfId="51" applyFont="1" applyBorder="1">
      <alignment vertical="center" shrinkToFit="1"/>
    </xf>
    <xf numFmtId="0" fontId="21" fillId="0" borderId="100" xfId="51" applyFont="1" applyBorder="1">
      <alignment vertical="center"/>
    </xf>
    <xf numFmtId="0" fontId="21" fillId="0" borderId="102" xfId="51" applyFont="1" applyBorder="1">
      <alignment vertical="center" shrinkToFit="1"/>
    </xf>
    <xf numFmtId="172" fontId="24" fillId="33" borderId="86" xfId="51" applyNumberFormat="1" applyFont="1" applyFill="1" applyBorder="1">
      <alignment vertical="center" shrinkToFit="1"/>
    </xf>
    <xf numFmtId="172" fontId="24" fillId="33" borderId="98" xfId="51" applyNumberFormat="1" applyFont="1" applyFill="1" applyBorder="1">
      <alignment vertical="center" shrinkToFit="1"/>
    </xf>
    <xf numFmtId="0" fontId="21" fillId="0" borderId="103" xfId="51" applyFont="1" applyBorder="1">
      <alignment vertical="center"/>
    </xf>
    <xf numFmtId="172" fontId="24" fillId="38" borderId="86" xfId="51" applyNumberFormat="1" applyFont="1" applyFill="1" applyBorder="1">
      <alignment vertical="center" shrinkToFit="1"/>
    </xf>
    <xf numFmtId="172" fontId="24" fillId="38" borderId="98" xfId="51" applyNumberFormat="1" applyFont="1" applyFill="1" applyBorder="1">
      <alignment vertical="center" shrinkToFit="1"/>
    </xf>
    <xf numFmtId="0" fontId="24" fillId="38" borderId="208" xfId="0" applyFont="1" applyFill="1" applyBorder="1">
      <alignment vertical="center" shrinkToFit="1"/>
    </xf>
    <xf numFmtId="0" fontId="21" fillId="0" borderId="104" xfId="51" applyFont="1" applyBorder="1">
      <alignment vertical="center"/>
    </xf>
    <xf numFmtId="172" fontId="24" fillId="38" borderId="86" xfId="51" applyNumberFormat="1" applyFont="1" applyFill="1" applyBorder="1">
      <alignment vertical="center" shrinkToFit="1"/>
    </xf>
    <xf numFmtId="172" fontId="24" fillId="38" borderId="98" xfId="51" applyNumberFormat="1" applyFont="1" applyFill="1" applyBorder="1">
      <alignment vertical="center" shrinkToFit="1"/>
    </xf>
    <xf numFmtId="0" fontId="21" fillId="0" borderId="64" xfId="51" applyFont="1" applyBorder="1">
      <alignment vertical="center"/>
    </xf>
    <xf numFmtId="0" fontId="21" fillId="0" borderId="105" xfId="51" applyFont="1" applyBorder="1">
      <alignment vertical="center"/>
    </xf>
    <xf numFmtId="0" fontId="21" fillId="0" borderId="81" xfId="51" applyFont="1" applyBorder="1">
      <alignment vertical="center"/>
    </xf>
    <xf numFmtId="0" fontId="21" fillId="0" borderId="84" xfId="51" applyFont="1" applyBorder="1">
      <alignment vertical="center"/>
    </xf>
    <xf numFmtId="172" fontId="24" fillId="33" borderId="80" xfId="51" applyNumberFormat="1" applyFont="1" applyFill="1" applyBorder="1">
      <alignment vertical="center" shrinkToFit="1"/>
    </xf>
    <xf numFmtId="172" fontId="24" fillId="33" borderId="106" xfId="51" applyNumberFormat="1" applyFont="1" applyFill="1" applyBorder="1">
      <alignment vertical="center" shrinkToFit="1"/>
    </xf>
    <xf numFmtId="172" fontId="24" fillId="34" borderId="82" xfId="51" applyNumberFormat="1" applyFont="1" applyFill="1" applyBorder="1">
      <alignment vertical="center" shrinkToFit="1"/>
    </xf>
    <xf numFmtId="172" fontId="24" fillId="34" borderId="85" xfId="51" applyNumberFormat="1" applyFont="1" applyFill="1" applyBorder="1">
      <alignment vertical="center" shrinkToFit="1"/>
    </xf>
    <xf numFmtId="0" fontId="21" fillId="0" borderId="108" xfId="51" applyFont="1" applyBorder="1">
      <alignment vertical="center"/>
    </xf>
    <xf numFmtId="0" fontId="21" fillId="0" borderId="31" xfId="51" applyFont="1" applyBorder="1">
      <alignment vertical="center"/>
    </xf>
    <xf numFmtId="0" fontId="21" fillId="0" borderId="109" xfId="51" applyFont="1" applyBorder="1">
      <alignment vertical="center"/>
    </xf>
    <xf numFmtId="0" fontId="21" fillId="0" borderId="67" xfId="51" applyFont="1" applyBorder="1">
      <alignment horizontal="left" vertical="center" shrinkToFit="1"/>
    </xf>
    <xf numFmtId="0" fontId="38" fillId="0" borderId="178" xfId="0" applyFont="1" applyBorder="1">
      <alignment horizontal="left" vertical="center" shrinkToFit="1"/>
    </xf>
    <xf numFmtId="172" fontId="24" fillId="33" borderId="61" xfId="51" applyNumberFormat="1" applyFont="1" applyFill="1" applyBorder="1">
      <alignment vertical="center" shrinkToFit="1"/>
    </xf>
    <xf numFmtId="172" fontId="24" fillId="33" borderId="60" xfId="51" applyNumberFormat="1" applyFont="1" applyFill="1" applyBorder="1">
      <alignment vertical="center" shrinkToFit="1"/>
    </xf>
    <xf numFmtId="172" fontId="24" fillId="34" borderId="68" xfId="51" applyNumberFormat="1" applyFont="1" applyFill="1" applyBorder="1">
      <alignment vertical="center" shrinkToFit="1"/>
    </xf>
    <xf numFmtId="172" fontId="24" fillId="34" borderId="61" xfId="51" applyNumberFormat="1" applyFont="1" applyFill="1" applyBorder="1">
      <alignment vertical="center" shrinkToFit="1"/>
    </xf>
    <xf numFmtId="172" fontId="24" fillId="34" borderId="71" xfId="51" applyNumberFormat="1" applyFont="1" applyFill="1" applyBorder="1">
      <alignment vertical="center" shrinkToFit="1"/>
    </xf>
    <xf numFmtId="0" fontId="21" fillId="0" borderId="67" xfId="51" applyFont="1" applyBorder="1">
      <alignment vertical="center"/>
    </xf>
    <xf numFmtId="0" fontId="21" fillId="0" borderId="178" xfId="51" applyFont="1" applyBorder="1">
      <alignment horizontal="left" vertical="center" shrinkToFit="1"/>
    </xf>
    <xf numFmtId="0" fontId="21" fillId="0" borderId="16" xfId="51" applyFont="1" applyBorder="1">
      <alignment vertical="center"/>
    </xf>
    <xf numFmtId="0" fontId="21" fillId="0" borderId="81" xfId="51" applyFont="1" applyBorder="1">
      <alignment horizontal="left" vertical="center" shrinkToFit="1"/>
    </xf>
    <xf numFmtId="0" fontId="38" fillId="0" borderId="179" xfId="0" applyFont="1" applyBorder="1">
      <alignment horizontal="left" vertical="center" shrinkToFit="1"/>
    </xf>
    <xf numFmtId="172" fontId="24" fillId="34" borderId="80" xfId="51" applyNumberFormat="1" applyFont="1" applyFill="1" applyBorder="1">
      <alignment vertical="center" shrinkToFit="1"/>
    </xf>
    <xf numFmtId="0" fontId="21" fillId="0" borderId="102" xfId="51" applyFont="1" applyBorder="1">
      <alignment vertical="center"/>
    </xf>
    <xf numFmtId="0" fontId="21" fillId="0" borderId="112" xfId="51" applyFont="1" applyBorder="1">
      <alignment vertical="center"/>
    </xf>
    <xf numFmtId="0" fontId="21" fillId="0" borderId="113" xfId="51" applyFont="1" applyBorder="1">
      <alignment vertical="center"/>
    </xf>
    <xf numFmtId="0" fontId="21" fillId="0" borderId="114" xfId="51" applyFont="1" applyBorder="1">
      <alignment horizontal="center" vertical="center"/>
    </xf>
    <xf numFmtId="0" fontId="21" fillId="0" borderId="96" xfId="51" applyFont="1" applyBorder="1">
      <alignment horizontal="center" vertical="center"/>
    </xf>
    <xf numFmtId="0" fontId="21" fillId="0" borderId="119" xfId="51" applyFont="1" applyBorder="1">
      <alignment horizontal="center" vertical="center"/>
    </xf>
    <xf numFmtId="172" fontId="24" fillId="34" borderId="94" xfId="51" applyNumberFormat="1" applyFont="1" applyFill="1" applyBorder="1">
      <alignment vertical="center" shrinkToFit="1"/>
    </xf>
    <xf numFmtId="172" fontId="24" fillId="34" borderId="56" xfId="51" applyNumberFormat="1" applyFont="1" applyFill="1" applyBorder="1">
      <alignment vertical="center" shrinkToFit="1"/>
    </xf>
    <xf numFmtId="172" fontId="24" fillId="34" borderId="46" xfId="51" applyNumberFormat="1" applyFont="1" applyFill="1" applyBorder="1">
      <alignment vertical="center" shrinkToFit="1"/>
    </xf>
    <xf numFmtId="172" fontId="24" fillId="0" borderId="86" xfId="51" applyNumberFormat="1" applyFont="1" applyBorder="1">
      <alignment vertical="center" shrinkToFit="1"/>
    </xf>
    <xf numFmtId="172" fontId="24" fillId="0" borderId="98" xfId="51" applyNumberFormat="1" applyFont="1" applyBorder="1">
      <alignment vertical="center" shrinkToFit="1"/>
    </xf>
    <xf numFmtId="172" fontId="24" fillId="34" borderId="93" xfId="51" applyNumberFormat="1" applyFont="1" applyFill="1" applyBorder="1">
      <alignment vertical="center" shrinkToFit="1"/>
    </xf>
    <xf numFmtId="172" fontId="24" fillId="33" borderId="64" xfId="51" applyNumberFormat="1" applyFont="1" applyFill="1" applyBorder="1">
      <alignment vertical="center" shrinkToFit="1"/>
    </xf>
    <xf numFmtId="172" fontId="24" fillId="33" borderId="0" xfId="51" applyNumberFormat="1" applyFont="1" applyFill="1">
      <alignment vertical="center" shrinkToFit="1"/>
    </xf>
    <xf numFmtId="172" fontId="24" fillId="33" borderId="66" xfId="51" applyNumberFormat="1" applyFont="1" applyFill="1" applyBorder="1">
      <alignment vertical="center" shrinkToFit="1"/>
    </xf>
    <xf numFmtId="172" fontId="24" fillId="33" borderId="52" xfId="51" applyNumberFormat="1" applyFont="1" applyFill="1" applyBorder="1">
      <alignment vertical="center" shrinkToFit="1"/>
    </xf>
    <xf numFmtId="0" fontId="21" fillId="0" borderId="179" xfId="51" applyFont="1" applyBorder="1">
      <alignment horizontal="left" vertical="center" shrinkToFit="1"/>
    </xf>
    <xf numFmtId="172" fontId="24" fillId="33" borderId="84" xfId="51" applyNumberFormat="1" applyFont="1" applyFill="1" applyBorder="1">
      <alignment vertical="center" shrinkToFit="1"/>
    </xf>
    <xf numFmtId="172" fontId="24" fillId="34" borderId="27" xfId="51" applyNumberFormat="1" applyFont="1" applyFill="1" applyBorder="1">
      <alignment vertical="center" shrinkToFit="1"/>
    </xf>
    <xf numFmtId="172" fontId="24" fillId="34" borderId="96" xfId="51" applyNumberFormat="1" applyFont="1" applyFill="1" applyBorder="1">
      <alignment vertical="center" shrinkToFit="1"/>
    </xf>
    <xf numFmtId="0" fontId="24" fillId="0" borderId="209" xfId="0" applyFont="1" applyBorder="1">
      <alignment vertical="center" shrinkToFit="1"/>
    </xf>
    <xf numFmtId="0" fontId="24" fillId="34" borderId="209" xfId="0" applyFont="1" applyFill="1" applyBorder="1">
      <alignment vertical="center" shrinkToFit="1"/>
    </xf>
    <xf numFmtId="0" fontId="24" fillId="0" borderId="210" xfId="0" applyFont="1" applyBorder="1">
      <alignment vertical="center" shrinkToFit="1"/>
    </xf>
    <xf numFmtId="0" fontId="24" fillId="34" borderId="211" xfId="0" applyFont="1" applyFill="1" applyBorder="1">
      <alignment vertical="center" shrinkToFit="1"/>
    </xf>
    <xf numFmtId="0" fontId="24" fillId="0" borderId="0" xfId="0" applyFont="1">
      <alignment vertical="center"/>
    </xf>
    <xf numFmtId="0" fontId="21" fillId="0" borderId="209" xfId="0" applyFont="1" applyBorder="1">
      <alignment vertical="center"/>
    </xf>
    <xf numFmtId="0" fontId="21" fillId="34" borderId="209" xfId="0" applyFont="1" applyFill="1" applyBorder="1">
      <alignment vertical="center"/>
    </xf>
    <xf numFmtId="0" fontId="21" fillId="0" borderId="210" xfId="0" applyFont="1" applyBorder="1">
      <alignment vertical="center"/>
    </xf>
    <xf numFmtId="0" fontId="21" fillId="34" borderId="211" xfId="0" applyFont="1" applyFill="1" applyBorder="1">
      <alignment vertical="center"/>
    </xf>
    <xf numFmtId="0" fontId="24" fillId="0" borderId="0" xfId="0" applyFont="1">
      <alignment vertical="top"/>
    </xf>
    <xf numFmtId="0" fontId="24" fillId="34" borderId="212" xfId="0" applyFont="1" applyFill="1" applyBorder="1">
      <alignment vertical="center" shrinkToFit="1"/>
    </xf>
    <xf numFmtId="172" fontId="28" fillId="34" borderId="92" xfId="51" applyNumberFormat="1" applyFont="1" applyFill="1" applyBorder="1">
      <alignment vertical="center" shrinkToFit="1"/>
    </xf>
    <xf numFmtId="172" fontId="28" fillId="34" borderId="62" xfId="51" applyNumberFormat="1" applyFont="1" applyFill="1" applyBorder="1">
      <alignment vertical="center" shrinkToFit="1"/>
    </xf>
    <xf numFmtId="0" fontId="28" fillId="34" borderId="207" xfId="0" applyFont="1" applyFill="1" applyBorder="1">
      <alignment vertical="center" shrinkToFit="1"/>
    </xf>
    <xf numFmtId="172" fontId="28" fillId="34" borderId="65" xfId="51" applyNumberFormat="1" applyFont="1" applyFill="1" applyBorder="1">
      <alignment vertical="center" shrinkToFit="1"/>
    </xf>
    <xf numFmtId="172" fontId="28" fillId="34" borderId="86" xfId="51" applyNumberFormat="1" applyFont="1" applyFill="1" applyBorder="1">
      <alignment vertical="center" shrinkToFit="1"/>
    </xf>
    <xf numFmtId="172" fontId="28" fillId="34" borderId="98" xfId="51" applyNumberFormat="1" applyFont="1" applyFill="1" applyBorder="1">
      <alignment vertical="center" shrinkToFit="1"/>
    </xf>
    <xf numFmtId="172" fontId="28" fillId="34" borderId="87" xfId="51" applyNumberFormat="1" applyFont="1" applyFill="1" applyBorder="1">
      <alignment vertical="center" shrinkToFit="1"/>
    </xf>
    <xf numFmtId="0" fontId="28" fillId="34" borderId="208" xfId="0" applyFont="1" applyFill="1" applyBorder="1">
      <alignment vertical="center" shrinkToFit="1"/>
    </xf>
    <xf numFmtId="172" fontId="28" fillId="34" borderId="89" xfId="51" applyNumberFormat="1" applyFont="1" applyFill="1" applyBorder="1">
      <alignment vertical="center" shrinkToFit="1"/>
    </xf>
    <xf numFmtId="172" fontId="28" fillId="33" borderId="86" xfId="51" applyNumberFormat="1" applyFont="1" applyFill="1" applyBorder="1">
      <alignment vertical="center" shrinkToFit="1"/>
    </xf>
    <xf numFmtId="172" fontId="28" fillId="33" borderId="98" xfId="51" applyNumberFormat="1" applyFont="1" applyFill="1" applyBorder="1">
      <alignment vertical="center" shrinkToFit="1"/>
    </xf>
    <xf numFmtId="0" fontId="28" fillId="0" borderId="208" xfId="0" applyFont="1" applyBorder="1">
      <alignment vertical="center" shrinkToFit="1"/>
    </xf>
    <xf numFmtId="172" fontId="28" fillId="0" borderId="86" xfId="51" applyNumberFormat="1" applyFont="1" applyBorder="1">
      <alignment vertical="center" shrinkToFit="1"/>
    </xf>
    <xf numFmtId="172" fontId="28" fillId="0" borderId="98" xfId="51" applyNumberFormat="1" applyFont="1" applyBorder="1">
      <alignment vertical="center" shrinkToFit="1"/>
    </xf>
    <xf numFmtId="172" fontId="28" fillId="33" borderId="60" xfId="51" applyNumberFormat="1" applyFont="1" applyFill="1" applyBorder="1">
      <alignment vertical="center" shrinkToFit="1"/>
    </xf>
    <xf numFmtId="172" fontId="28" fillId="34" borderId="68" xfId="51" applyNumberFormat="1" applyFont="1" applyFill="1" applyBorder="1">
      <alignment vertical="center" shrinkToFit="1"/>
    </xf>
    <xf numFmtId="172" fontId="28" fillId="33" borderId="61" xfId="51" applyNumberFormat="1" applyFont="1" applyFill="1" applyBorder="1">
      <alignment vertical="center" shrinkToFit="1"/>
    </xf>
    <xf numFmtId="172" fontId="28" fillId="34" borderId="61" xfId="51" applyNumberFormat="1" applyFont="1" applyFill="1" applyBorder="1">
      <alignment vertical="center" shrinkToFit="1"/>
    </xf>
    <xf numFmtId="172" fontId="28" fillId="34" borderId="71" xfId="51" applyNumberFormat="1" applyFont="1" applyFill="1" applyBorder="1">
      <alignment vertical="center" shrinkToFit="1"/>
    </xf>
    <xf numFmtId="172" fontId="28" fillId="33" borderId="80" xfId="51" applyNumberFormat="1" applyFont="1" applyFill="1" applyBorder="1">
      <alignment vertical="center" shrinkToFit="1"/>
    </xf>
    <xf numFmtId="172" fontId="28" fillId="33" borderId="106" xfId="51" applyNumberFormat="1" applyFont="1" applyFill="1" applyBorder="1">
      <alignment vertical="center" shrinkToFit="1"/>
    </xf>
    <xf numFmtId="172" fontId="28" fillId="34" borderId="82" xfId="51" applyNumberFormat="1" applyFont="1" applyFill="1" applyBorder="1">
      <alignment vertical="center" shrinkToFit="1"/>
    </xf>
    <xf numFmtId="172" fontId="28" fillId="34" borderId="85" xfId="51" applyNumberFormat="1" applyFont="1" applyFill="1" applyBorder="1">
      <alignment vertical="center" shrinkToFit="1"/>
    </xf>
    <xf numFmtId="172" fontId="28" fillId="34" borderId="97" xfId="51" applyNumberFormat="1" applyFont="1" applyFill="1" applyBorder="1">
      <alignment vertical="center" shrinkToFit="1"/>
    </xf>
    <xf numFmtId="172" fontId="28" fillId="34" borderId="93" xfId="51" applyNumberFormat="1" applyFont="1" applyFill="1" applyBorder="1">
      <alignment vertical="center" shrinkToFit="1"/>
    </xf>
    <xf numFmtId="172" fontId="28" fillId="33" borderId="64" xfId="51" applyNumberFormat="1" applyFont="1" applyFill="1" applyBorder="1">
      <alignment vertical="center" shrinkToFit="1"/>
    </xf>
    <xf numFmtId="172" fontId="28" fillId="33" borderId="0" xfId="51" applyNumberFormat="1" applyFont="1" applyFill="1">
      <alignment vertical="center" shrinkToFit="1"/>
    </xf>
    <xf numFmtId="172" fontId="28" fillId="33" borderId="66" xfId="51" applyNumberFormat="1" applyFont="1" applyFill="1" applyBorder="1">
      <alignment vertical="center" shrinkToFit="1"/>
    </xf>
    <xf numFmtId="172" fontId="28" fillId="33" borderId="52" xfId="51" applyNumberFormat="1" applyFont="1" applyFill="1" applyBorder="1">
      <alignment vertical="center" shrinkToFit="1"/>
    </xf>
    <xf numFmtId="172" fontId="28" fillId="33" borderId="84" xfId="51" applyNumberFormat="1" applyFont="1" applyFill="1" applyBorder="1">
      <alignment vertical="center" shrinkToFit="1"/>
    </xf>
    <xf numFmtId="172" fontId="28" fillId="34" borderId="80" xfId="51" applyNumberFormat="1" applyFont="1" applyFill="1" applyBorder="1">
      <alignment vertical="center" shrinkToFit="1"/>
    </xf>
    <xf numFmtId="172" fontId="28" fillId="34" borderId="94" xfId="51" applyNumberFormat="1" applyFont="1" applyFill="1" applyBorder="1">
      <alignment vertical="center" shrinkToFit="1"/>
    </xf>
    <xf numFmtId="172" fontId="28" fillId="34" borderId="27" xfId="51" applyNumberFormat="1" applyFont="1" applyFill="1" applyBorder="1">
      <alignment vertical="center" shrinkToFit="1"/>
    </xf>
    <xf numFmtId="172" fontId="28" fillId="34" borderId="56" xfId="51" applyNumberFormat="1" applyFont="1" applyFill="1" applyBorder="1">
      <alignment vertical="center" shrinkToFit="1"/>
    </xf>
    <xf numFmtId="0" fontId="28" fillId="34" borderId="206" xfId="0" applyFont="1" applyFill="1" applyBorder="1">
      <alignment vertical="center" shrinkToFit="1"/>
    </xf>
    <xf numFmtId="172" fontId="28" fillId="34" borderId="96" xfId="51" applyNumberFormat="1" applyFont="1" applyFill="1" applyBorder="1">
      <alignment vertical="center" shrinkToFit="1"/>
    </xf>
    <xf numFmtId="172" fontId="28" fillId="34" borderId="46" xfId="51" applyNumberFormat="1" applyFont="1" applyFill="1" applyBorder="1">
      <alignment vertical="center" shrinkToFit="1"/>
    </xf>
    <xf numFmtId="0" fontId="21" fillId="0" borderId="48" xfId="51" applyFont="1" applyBorder="1">
      <alignment horizontal="center" vertical="center"/>
    </xf>
    <xf numFmtId="0" fontId="21" fillId="0" borderId="20" xfId="51" applyFont="1" applyBorder="1">
      <alignment vertical="center"/>
    </xf>
    <xf numFmtId="0" fontId="21" fillId="0" borderId="20" xfId="51" applyFont="1" applyBorder="1">
      <alignment vertical="center" wrapText="1"/>
    </xf>
    <xf numFmtId="0" fontId="21" fillId="0" borderId="59" xfId="51" applyFont="1" applyBorder="1">
      <alignment vertical="center"/>
    </xf>
    <xf numFmtId="0" fontId="21" fillId="0" borderId="0" xfId="51" applyFont="1">
      <alignment vertical="center" wrapText="1"/>
    </xf>
    <xf numFmtId="172" fontId="24" fillId="34" borderId="60" xfId="51" applyNumberFormat="1" applyFont="1" applyFill="1" applyBorder="1">
      <alignment vertical="center" shrinkToFit="1"/>
    </xf>
    <xf numFmtId="172" fontId="24" fillId="34" borderId="64" xfId="51" applyNumberFormat="1" applyFont="1" applyFill="1" applyBorder="1">
      <alignment vertical="center" shrinkToFit="1"/>
    </xf>
    <xf numFmtId="0" fontId="21" fillId="0" borderId="66" xfId="51" applyFont="1" applyBorder="1">
      <alignment vertical="center"/>
    </xf>
    <xf numFmtId="172" fontId="24" fillId="33" borderId="70" xfId="51" applyNumberFormat="1" applyFont="1" applyFill="1" applyBorder="1">
      <alignment vertical="center" shrinkToFit="1"/>
    </xf>
    <xf numFmtId="0" fontId="21" fillId="0" borderId="72" xfId="51" applyFont="1" applyBorder="1">
      <alignment vertical="center"/>
    </xf>
    <xf numFmtId="172" fontId="24" fillId="33" borderId="74" xfId="51" applyNumberFormat="1" applyFont="1" applyFill="1" applyBorder="1">
      <alignment vertical="center" shrinkToFit="1"/>
    </xf>
    <xf numFmtId="172" fontId="24" fillId="34" borderId="75" xfId="51" applyNumberFormat="1" applyFont="1" applyFill="1" applyBorder="1">
      <alignment vertical="center" shrinkToFit="1"/>
    </xf>
    <xf numFmtId="172" fontId="24" fillId="33" borderId="77" xfId="51" applyNumberFormat="1" applyFont="1" applyFill="1" applyBorder="1">
      <alignment vertical="center" shrinkToFit="1"/>
    </xf>
    <xf numFmtId="172" fontId="24" fillId="34" borderId="78" xfId="51" applyNumberFormat="1" applyFont="1" applyFill="1" applyBorder="1">
      <alignment vertical="center" shrinkToFit="1"/>
    </xf>
    <xf numFmtId="0" fontId="21" fillId="0" borderId="79" xfId="51" applyFont="1" applyBorder="1">
      <alignment vertical="center" shrinkToFit="1"/>
    </xf>
    <xf numFmtId="0" fontId="21" fillId="0" borderId="31" xfId="51" applyFont="1" applyBorder="1">
      <alignment vertical="center" wrapText="1"/>
    </xf>
    <xf numFmtId="0" fontId="21" fillId="0" borderId="35" xfId="51" applyFont="1" applyBorder="1">
      <alignment vertical="center"/>
    </xf>
    <xf numFmtId="0" fontId="21" fillId="0" borderId="81" xfId="51" applyFont="1" applyBorder="1">
      <alignment vertical="center" shrinkToFit="1"/>
    </xf>
    <xf numFmtId="0" fontId="21" fillId="0" borderId="213" xfId="51" applyFont="1" applyBorder="1">
      <alignment vertical="center"/>
    </xf>
    <xf numFmtId="0" fontId="21" fillId="0" borderId="19" xfId="51" applyFont="1" applyBorder="1">
      <alignment vertical="center"/>
    </xf>
    <xf numFmtId="0" fontId="21" fillId="0" borderId="19" xfId="51" applyFont="1" applyBorder="1">
      <alignment vertical="center" wrapText="1"/>
    </xf>
    <xf numFmtId="0" fontId="24" fillId="0" borderId="19" xfId="51" applyFont="1" applyBorder="1">
      <alignment vertical="center" shrinkToFit="1"/>
    </xf>
    <xf numFmtId="0" fontId="24" fillId="0" borderId="90" xfId="51" applyFont="1" applyBorder="1">
      <alignment vertical="center" shrinkToFit="1"/>
    </xf>
    <xf numFmtId="0" fontId="21" fillId="0" borderId="74" xfId="51" applyFont="1" applyBorder="1">
      <alignment vertical="center"/>
    </xf>
    <xf numFmtId="0" fontId="44" fillId="0" borderId="0" xfId="48" applyFont="1">
      <alignment vertical="center"/>
    </xf>
    <xf numFmtId="0" fontId="28" fillId="0" borderId="0" xfId="0" applyFont="1">
      <alignment horizontal="center" vertical="center"/>
    </xf>
    <xf numFmtId="0" fontId="28" fillId="0" borderId="0" xfId="52" applyFont="1">
      <alignment horizontal="center" vertical="center"/>
    </xf>
    <xf numFmtId="0" fontId="21" fillId="0" borderId="14" xfId="51" applyFont="1" applyBorder="1">
      <alignment horizontal="center" vertical="center"/>
    </xf>
    <xf numFmtId="0" fontId="21" fillId="0" borderId="22" xfId="51" applyFont="1" applyBorder="1">
      <alignment horizontal="center" vertical="center"/>
    </xf>
    <xf numFmtId="0" fontId="21" fillId="0" borderId="25" xfId="51" applyFont="1" applyBorder="1">
      <alignment horizontal="center" vertical="center"/>
    </xf>
    <xf numFmtId="172" fontId="24" fillId="33" borderId="29" xfId="51" applyNumberFormat="1" applyFont="1" applyFill="1" applyBorder="1">
      <alignment vertical="center" shrinkToFit="1"/>
    </xf>
    <xf numFmtId="172" fontId="24" fillId="34" borderId="28" xfId="51" applyNumberFormat="1" applyFont="1" applyFill="1" applyBorder="1">
      <alignment vertical="center" shrinkToFit="1"/>
    </xf>
    <xf numFmtId="0" fontId="21" fillId="0" borderId="23" xfId="51" applyFont="1" applyBorder="1">
      <alignment horizontal="center" vertical="center"/>
    </xf>
    <xf numFmtId="172" fontId="24" fillId="33" borderId="27" xfId="51" applyNumberFormat="1" applyFont="1" applyFill="1" applyBorder="1">
      <alignment vertical="center" shrinkToFit="1"/>
    </xf>
    <xf numFmtId="172" fontId="24" fillId="34" borderId="24" xfId="51" applyNumberFormat="1" applyFont="1" applyFill="1" applyBorder="1">
      <alignment vertical="center" shrinkToFit="1"/>
    </xf>
    <xf numFmtId="172" fontId="24" fillId="34" borderId="29" xfId="51" applyNumberFormat="1" applyFont="1" applyFill="1" applyBorder="1">
      <alignment vertical="center" shrinkToFit="1"/>
    </xf>
    <xf numFmtId="0" fontId="21" fillId="0" borderId="10" xfId="51" applyFont="1" applyBorder="1">
      <alignment horizontal="center" vertical="center"/>
    </xf>
    <xf numFmtId="0" fontId="21" fillId="0" borderId="180" xfId="51" applyFont="1" applyBorder="1">
      <alignment horizontal="center" vertical="center"/>
    </xf>
    <xf numFmtId="172" fontId="24" fillId="35" borderId="22" xfId="51" applyNumberFormat="1" applyFont="1" applyFill="1" applyBorder="1">
      <alignment vertical="center" shrinkToFit="1"/>
    </xf>
    <xf numFmtId="172" fontId="24" fillId="35" borderId="24" xfId="51" applyNumberFormat="1" applyFont="1" applyFill="1" applyBorder="1">
      <alignment vertical="center" shrinkToFit="1"/>
    </xf>
    <xf numFmtId="172" fontId="24" fillId="34" borderId="22" xfId="51" applyNumberFormat="1" applyFont="1" applyFill="1" applyBorder="1">
      <alignment horizontal="right" vertical="center" shrinkToFit="1"/>
    </xf>
    <xf numFmtId="172" fontId="24" fillId="34" borderId="57" xfId="51" applyNumberFormat="1" applyFont="1" applyFill="1" applyBorder="1">
      <alignment horizontal="right" vertical="center" shrinkToFit="1"/>
    </xf>
    <xf numFmtId="0" fontId="45" fillId="0" borderId="0" xfId="0" applyFont="1"/>
    <xf numFmtId="0" fontId="21" fillId="0" borderId="21" xfId="51" applyFont="1" applyBorder="1">
      <alignment horizontal="center" vertical="center"/>
    </xf>
    <xf numFmtId="0" fontId="45" fillId="0" borderId="0" xfId="48" applyFont="1"/>
    <xf numFmtId="172" fontId="24" fillId="33" borderId="29" xfId="48" applyNumberFormat="1" applyFont="1" applyFill="1" applyBorder="1">
      <alignment vertical="center" shrinkToFit="1"/>
      <protection locked="0"/>
    </xf>
    <xf numFmtId="0" fontId="22" fillId="35" borderId="199" xfId="0" applyFont="1" applyFill="1" applyBorder="1">
      <alignment vertical="center"/>
    </xf>
    <xf numFmtId="0" fontId="21" fillId="0" borderId="25" xfId="52" applyFont="1" applyBorder="1">
      <alignment horizontal="left" vertical="center"/>
    </xf>
    <xf numFmtId="0" fontId="22" fillId="34" borderId="206" xfId="0" applyFont="1" applyFill="1" applyBorder="1">
      <alignment vertical="center"/>
    </xf>
    <xf numFmtId="0" fontId="6" fillId="34" borderId="206" xfId="0" applyFill="1" applyBorder="1">
      <alignment vertical="center"/>
    </xf>
    <xf numFmtId="0" fontId="21" fillId="0" borderId="10" xfId="49" applyFont="1" applyBorder="1">
      <alignment horizontal="center" vertical="center"/>
    </xf>
    <xf numFmtId="0" fontId="21" fillId="0" borderId="180" xfId="49" applyFont="1" applyBorder="1">
      <alignment horizontal="center" vertical="center"/>
    </xf>
    <xf numFmtId="0" fontId="21" fillId="0" borderId="11" xfId="49" applyFont="1" applyBorder="1">
      <alignment horizontal="center" vertical="center" wrapText="1"/>
    </xf>
    <xf numFmtId="0" fontId="21" fillId="0" borderId="22" xfId="49" applyFont="1" applyBorder="1">
      <alignment horizontal="center" vertical="center" wrapText="1"/>
    </xf>
    <xf numFmtId="0" fontId="21" fillId="0" borderId="47" xfId="49" applyFont="1" applyBorder="1">
      <alignment horizontal="center" vertical="center"/>
    </xf>
    <xf numFmtId="0" fontId="21" fillId="0" borderId="35" xfId="49" applyFont="1" applyBorder="1">
      <alignment horizontal="center" vertical="center"/>
    </xf>
    <xf numFmtId="0" fontId="22" fillId="35" borderId="214" xfId="0" applyFont="1" applyFill="1" applyBorder="1">
      <alignment vertical="center"/>
    </xf>
    <xf numFmtId="172" fontId="24" fillId="33" borderId="28" xfId="48" applyNumberFormat="1" applyFont="1" applyFill="1" applyBorder="1">
      <alignment vertical="center" shrinkToFit="1"/>
      <protection locked="0"/>
    </xf>
    <xf numFmtId="0" fontId="21" fillId="0" borderId="50" xfId="49" applyFont="1" applyBorder="1">
      <alignment horizontal="center" vertical="center"/>
    </xf>
    <xf numFmtId="0" fontId="21" fillId="0" borderId="33" xfId="49" applyFont="1" applyBorder="1">
      <alignment horizontal="center" vertical="center"/>
    </xf>
    <xf numFmtId="172" fontId="24" fillId="34" borderId="28" xfId="48" applyNumberFormat="1" applyFont="1" applyFill="1" applyBorder="1">
      <alignment vertical="center" shrinkToFit="1"/>
    </xf>
    <xf numFmtId="0" fontId="21" fillId="0" borderId="16" xfId="49" applyFont="1" applyBorder="1">
      <alignment horizontal="center" vertical="center"/>
    </xf>
    <xf numFmtId="0" fontId="21" fillId="0" borderId="157" xfId="49" applyFont="1" applyBorder="1">
      <alignment horizontal="center" vertical="center"/>
    </xf>
    <xf numFmtId="0" fontId="21" fillId="0" borderId="41" xfId="49" applyFont="1" applyBorder="1">
      <alignment horizontal="center" vertical="center"/>
    </xf>
    <xf numFmtId="172" fontId="24" fillId="34" borderId="24" xfId="48" applyNumberFormat="1" applyFont="1" applyFill="1" applyBorder="1">
      <alignment vertical="center" shrinkToFit="1"/>
    </xf>
    <xf numFmtId="0" fontId="21" fillId="0" borderId="22" xfId="49" applyFont="1" applyBorder="1">
      <alignment horizontal="center" vertical="center"/>
    </xf>
    <xf numFmtId="0" fontId="21" fillId="0" borderId="34" xfId="49" applyFont="1" applyBorder="1">
      <alignment horizontal="left" vertical="center"/>
    </xf>
    <xf numFmtId="0" fontId="21" fillId="0" borderId="49" xfId="49" applyFont="1" applyBorder="1">
      <alignment horizontal="left" vertical="center"/>
    </xf>
    <xf numFmtId="0" fontId="21" fillId="0" borderId="34" xfId="49" applyFont="1" applyBorder="1">
      <alignment horizontal="left" vertical="center" shrinkToFit="1"/>
    </xf>
    <xf numFmtId="0" fontId="21" fillId="0" borderId="49" xfId="49" applyFont="1" applyBorder="1">
      <alignment horizontal="left" vertical="center" shrinkToFit="1"/>
    </xf>
    <xf numFmtId="0" fontId="21" fillId="0" borderId="114" xfId="49" applyFont="1" applyBorder="1">
      <alignment horizontal="center" vertical="center"/>
    </xf>
    <xf numFmtId="0" fontId="21" fillId="0" borderId="119" xfId="49" applyFont="1" applyBorder="1">
      <alignment horizontal="center" vertical="center"/>
    </xf>
    <xf numFmtId="0" fontId="21" fillId="35" borderId="21" xfId="49" applyFont="1" applyFill="1" applyBorder="1">
      <alignment horizontal="center" vertical="center"/>
    </xf>
    <xf numFmtId="0" fontId="21" fillId="35" borderId="14" xfId="49" applyFont="1" applyFill="1" applyBorder="1">
      <alignment horizontal="center" vertical="center"/>
    </xf>
    <xf numFmtId="0" fontId="21" fillId="35" borderId="11" xfId="49" applyFont="1" applyFill="1" applyBorder="1">
      <alignment horizontal="center" vertical="center"/>
    </xf>
    <xf numFmtId="0" fontId="21" fillId="35" borderId="22" xfId="49" applyFont="1" applyFill="1" applyBorder="1">
      <alignment horizontal="center" vertical="center"/>
    </xf>
    <xf numFmtId="0" fontId="21" fillId="35" borderId="34" xfId="49" applyFont="1" applyFill="1" applyBorder="1">
      <alignment horizontal="center" vertical="center"/>
    </xf>
    <xf numFmtId="0" fontId="21" fillId="35" borderId="20" xfId="49" applyFont="1" applyFill="1" applyBorder="1">
      <alignment horizontal="center" vertical="center"/>
    </xf>
    <xf numFmtId="0" fontId="21" fillId="35" borderId="49" xfId="49" applyFont="1" applyFill="1" applyBorder="1">
      <alignment horizontal="center" vertical="center"/>
    </xf>
    <xf numFmtId="0" fontId="21" fillId="35" borderId="29" xfId="49" applyFont="1" applyFill="1" applyBorder="1">
      <alignment horizontal="center" vertical="center"/>
    </xf>
    <xf numFmtId="0" fontId="21" fillId="35" borderId="48" xfId="49" applyFont="1" applyFill="1" applyBorder="1">
      <alignment horizontal="center" vertical="center"/>
    </xf>
    <xf numFmtId="0" fontId="21" fillId="35" borderId="28" xfId="49" applyFont="1" applyFill="1" applyBorder="1">
      <alignment horizontal="center" vertical="center"/>
    </xf>
    <xf numFmtId="0" fontId="21" fillId="35" borderId="25" xfId="49" applyFont="1" applyFill="1" applyBorder="1">
      <alignment vertical="center"/>
    </xf>
    <xf numFmtId="0" fontId="21" fillId="35" borderId="48" xfId="49" applyFont="1" applyFill="1" applyBorder="1">
      <alignment horizontal="left" vertical="center" shrinkToFit="1"/>
    </xf>
    <xf numFmtId="0" fontId="21" fillId="35" borderId="49" xfId="49" applyFont="1" applyFill="1" applyBorder="1">
      <alignment horizontal="left" vertical="center" shrinkToFit="1"/>
    </xf>
    <xf numFmtId="0" fontId="21" fillId="35" borderId="48" xfId="49" applyFont="1" applyFill="1" applyBorder="1">
      <alignment vertical="center"/>
    </xf>
    <xf numFmtId="0" fontId="21" fillId="35" borderId="20" xfId="49" applyFont="1" applyFill="1" applyBorder="1">
      <alignment vertical="center"/>
    </xf>
    <xf numFmtId="0" fontId="21" fillId="35" borderId="49" xfId="49" applyFont="1" applyFill="1" applyBorder="1">
      <alignment vertical="center"/>
    </xf>
    <xf numFmtId="0" fontId="21" fillId="35" borderId="47" xfId="0" applyFont="1" applyFill="1" applyBorder="1">
      <alignment vertical="center"/>
    </xf>
    <xf numFmtId="0" fontId="21" fillId="35" borderId="51" xfId="49" applyFont="1" applyFill="1" applyBorder="1">
      <alignment vertical="center"/>
    </xf>
    <xf numFmtId="0" fontId="21" fillId="35" borderId="33" xfId="49" applyFont="1" applyFill="1" applyBorder="1">
      <alignment vertical="center"/>
    </xf>
    <xf numFmtId="0" fontId="21" fillId="35" borderId="52" xfId="49" applyFont="1" applyFill="1" applyBorder="1">
      <alignment vertical="center"/>
    </xf>
    <xf numFmtId="0" fontId="21" fillId="35" borderId="0" xfId="49" applyFont="1" applyFill="1">
      <alignment vertical="center"/>
    </xf>
    <xf numFmtId="0" fontId="21" fillId="35" borderId="47" xfId="49" applyFont="1" applyFill="1" applyBorder="1">
      <alignment vertical="center"/>
    </xf>
    <xf numFmtId="0" fontId="21" fillId="35" borderId="48" xfId="49" applyFont="1" applyFill="1" applyBorder="1">
      <alignment horizontal="left" vertical="center" wrapText="1" shrinkToFit="1"/>
    </xf>
    <xf numFmtId="0" fontId="21" fillId="35" borderId="49" xfId="49" applyFont="1" applyFill="1" applyBorder="1">
      <alignment horizontal="left" vertical="center" wrapText="1" shrinkToFit="1"/>
    </xf>
    <xf numFmtId="0" fontId="21" fillId="35" borderId="50" xfId="49" applyFont="1" applyFill="1" applyBorder="1">
      <alignment vertical="center"/>
    </xf>
    <xf numFmtId="0" fontId="21" fillId="35" borderId="51" xfId="0" applyFont="1" applyFill="1" applyBorder="1">
      <alignment vertical="center"/>
    </xf>
    <xf numFmtId="0" fontId="21" fillId="35" borderId="48" xfId="49" applyFont="1" applyFill="1" applyBorder="1">
      <alignment horizontal="left" vertical="center"/>
    </xf>
    <xf numFmtId="0" fontId="21" fillId="35" borderId="49" xfId="49" applyFont="1" applyFill="1" applyBorder="1">
      <alignment horizontal="left" vertical="center"/>
    </xf>
    <xf numFmtId="0" fontId="21" fillId="35" borderId="50" xfId="0" applyFont="1" applyFill="1" applyBorder="1">
      <alignment vertical="center"/>
    </xf>
    <xf numFmtId="0" fontId="21" fillId="35" borderId="34" xfId="49" applyFont="1" applyFill="1" applyBorder="1">
      <alignment horizontal="left" vertical="center"/>
    </xf>
    <xf numFmtId="0" fontId="21" fillId="35" borderId="20" xfId="49" applyFont="1" applyFill="1" applyBorder="1">
      <alignment horizontal="left" vertical="center"/>
    </xf>
    <xf numFmtId="0" fontId="21" fillId="35" borderId="52" xfId="49" applyFont="1" applyFill="1" applyBorder="1">
      <alignment horizontal="center" vertical="center"/>
    </xf>
    <xf numFmtId="0" fontId="21" fillId="35" borderId="38" xfId="49" applyFont="1" applyFill="1" applyBorder="1">
      <alignment horizontal="center" vertical="center"/>
    </xf>
    <xf numFmtId="0" fontId="21" fillId="35" borderId="114" xfId="49" applyFont="1" applyFill="1" applyBorder="1">
      <alignment horizontal="center" vertical="center"/>
    </xf>
    <xf numFmtId="0" fontId="21" fillId="35" borderId="96" xfId="49" applyFont="1" applyFill="1" applyBorder="1">
      <alignment horizontal="center" vertical="center"/>
    </xf>
    <xf numFmtId="0" fontId="21" fillId="35" borderId="119" xfId="49" applyFont="1" applyFill="1" applyBorder="1">
      <alignment horizontal="center" vertical="center"/>
    </xf>
    <xf numFmtId="0" fontId="21" fillId="35" borderId="94" xfId="49" applyFont="1" applyFill="1" applyBorder="1">
      <alignment horizontal="center" vertical="center"/>
    </xf>
    <xf numFmtId="172" fontId="24" fillId="34" borderId="0" xfId="48" applyNumberFormat="1" applyFont="1" applyFill="1">
      <alignment vertical="center" shrinkToFit="1"/>
    </xf>
    <xf numFmtId="172" fontId="24" fillId="33" borderId="0" xfId="48" applyNumberFormat="1" applyFont="1" applyFill="1">
      <alignment vertical="center" shrinkToFit="1"/>
      <protection locked="0"/>
    </xf>
    <xf numFmtId="0" fontId="21" fillId="0" borderId="160" xfId="49" applyFont="1" applyBorder="1">
      <alignment horizontal="left" vertical="center"/>
    </xf>
    <xf numFmtId="0" fontId="21" fillId="0" borderId="155" xfId="49" applyFont="1" applyBorder="1">
      <alignment horizontal="left" vertical="center"/>
    </xf>
    <xf numFmtId="0" fontId="21" fillId="0" borderId="170" xfId="49" applyFont="1" applyBorder="1">
      <alignment horizontal="left" vertical="center"/>
    </xf>
    <xf numFmtId="172" fontId="24" fillId="33" borderId="197" xfId="48" applyNumberFormat="1" applyFont="1" applyFill="1" applyBorder="1">
      <alignment vertical="center" shrinkToFit="1"/>
      <protection locked="0"/>
    </xf>
    <xf numFmtId="172" fontId="24" fillId="35" borderId="29" xfId="48" applyNumberFormat="1" applyFont="1" applyFill="1" applyBorder="1">
      <alignment vertical="center" shrinkToFit="1"/>
      <protection locked="0"/>
    </xf>
    <xf numFmtId="172" fontId="24" fillId="35" borderId="28" xfId="48" applyNumberFormat="1" applyFont="1" applyFill="1" applyBorder="1">
      <alignment vertical="center" shrinkToFit="1"/>
      <protection locked="0"/>
    </xf>
    <xf numFmtId="0" fontId="21" fillId="35" borderId="38" xfId="49" applyFont="1" applyFill="1" applyBorder="1">
      <alignment vertical="center"/>
    </xf>
    <xf numFmtId="0" fontId="21" fillId="35" borderId="34" xfId="49" applyFont="1" applyFill="1" applyBorder="1">
      <alignment vertical="center"/>
    </xf>
    <xf numFmtId="0" fontId="21" fillId="35" borderId="30" xfId="49" applyFont="1" applyFill="1" applyBorder="1">
      <alignment vertical="center"/>
    </xf>
    <xf numFmtId="0" fontId="42" fillId="35" borderId="20" xfId="48" applyFont="1" applyFill="1" applyBorder="1">
      <alignment horizontal="right" vertical="center"/>
    </xf>
    <xf numFmtId="0" fontId="42" fillId="35" borderId="20" xfId="48" applyFont="1" applyFill="1" applyBorder="1">
      <alignment horizontal="left" vertical="center"/>
    </xf>
    <xf numFmtId="49" fontId="24" fillId="35" borderId="0" xfId="49" applyNumberFormat="1" applyFont="1" applyFill="1">
      <alignment vertical="center"/>
    </xf>
    <xf numFmtId="49" fontId="45" fillId="35" borderId="0" xfId="49" applyNumberFormat="1" applyFont="1" applyFill="1">
      <alignment horizontal="right"/>
    </xf>
    <xf numFmtId="49" fontId="21" fillId="35" borderId="153" xfId="49" applyNumberFormat="1" applyFont="1" applyFill="1" applyBorder="1">
      <alignment horizontal="center" vertical="center"/>
    </xf>
    <xf numFmtId="49" fontId="21" fillId="35" borderId="18" xfId="49" applyNumberFormat="1" applyFont="1" applyFill="1" applyBorder="1">
      <alignment horizontal="center" vertical="center"/>
    </xf>
    <xf numFmtId="49" fontId="21" fillId="35" borderId="169" xfId="49" applyNumberFormat="1" applyFont="1" applyFill="1" applyBorder="1">
      <alignment horizontal="center" vertical="center"/>
    </xf>
    <xf numFmtId="49" fontId="21" fillId="35" borderId="10" xfId="49" applyNumberFormat="1" applyFont="1" applyFill="1" applyBorder="1">
      <alignment horizontal="center" vertical="center"/>
    </xf>
    <xf numFmtId="49" fontId="21" fillId="35" borderId="147" xfId="49" applyNumberFormat="1" applyFont="1" applyFill="1" applyBorder="1">
      <alignment horizontal="center" vertical="center"/>
    </xf>
    <xf numFmtId="49" fontId="21" fillId="35" borderId="168" xfId="49" applyNumberFormat="1" applyFont="1" applyFill="1" applyBorder="1">
      <alignment horizontal="center" vertical="center"/>
    </xf>
    <xf numFmtId="49" fontId="21" fillId="35" borderId="30" xfId="49" applyNumberFormat="1" applyFont="1" applyFill="1" applyBorder="1">
      <alignment vertical="center"/>
    </xf>
    <xf numFmtId="49" fontId="21" fillId="35" borderId="31" xfId="49" applyNumberFormat="1" applyFont="1" applyFill="1" applyBorder="1"/>
    <xf numFmtId="49" fontId="21" fillId="35" borderId="59" xfId="49" applyNumberFormat="1" applyFont="1" applyFill="1" applyBorder="1">
      <alignment horizontal="left" vertical="center"/>
    </xf>
    <xf numFmtId="49" fontId="21" fillId="35" borderId="31" xfId="49" applyNumberFormat="1" applyFont="1" applyFill="1" applyBorder="1">
      <alignment horizontal="left" vertical="center"/>
    </xf>
    <xf numFmtId="172" fontId="24" fillId="35" borderId="34" xfId="48" applyNumberFormat="1" applyFont="1" applyFill="1" applyBorder="1">
      <alignment horizontal="right" vertical="center" shrinkToFit="1"/>
      <protection locked="0"/>
    </xf>
    <xf numFmtId="172" fontId="24" fillId="35" borderId="20" xfId="48" applyNumberFormat="1" applyFont="1" applyFill="1" applyBorder="1">
      <alignment horizontal="right" vertical="center" shrinkToFit="1"/>
      <protection locked="0"/>
    </xf>
    <xf numFmtId="172" fontId="24" fillId="35" borderId="58" xfId="48" applyNumberFormat="1" applyFont="1" applyFill="1" applyBorder="1">
      <alignment horizontal="right" vertical="center" shrinkToFit="1"/>
      <protection locked="0"/>
    </xf>
    <xf numFmtId="49" fontId="21" fillId="35" borderId="32" xfId="49" applyNumberFormat="1" applyFont="1" applyFill="1" applyBorder="1">
      <alignment vertical="center"/>
    </xf>
    <xf numFmtId="49" fontId="21" fillId="35" borderId="0" xfId="49" applyNumberFormat="1" applyFont="1" applyFill="1"/>
    <xf numFmtId="49" fontId="21" fillId="35" borderId="61" xfId="49" applyNumberFormat="1" applyFont="1" applyFill="1" applyBorder="1">
      <alignment horizontal="left" vertical="center"/>
    </xf>
    <xf numFmtId="49" fontId="21" fillId="35" borderId="70" xfId="49" applyNumberFormat="1" applyFont="1" applyFill="1" applyBorder="1">
      <alignment horizontal="left" vertical="center"/>
    </xf>
    <xf numFmtId="49" fontId="21" fillId="35" borderId="16" xfId="49" applyNumberFormat="1" applyFont="1" applyFill="1" applyBorder="1">
      <alignment vertical="center"/>
    </xf>
    <xf numFmtId="49" fontId="21" fillId="35" borderId="19" xfId="49" applyNumberFormat="1" applyFont="1" applyFill="1" applyBorder="1"/>
    <xf numFmtId="49" fontId="21" fillId="35" borderId="35" xfId="49" applyNumberFormat="1" applyFont="1" applyFill="1" applyBorder="1">
      <alignment horizontal="left" vertical="center"/>
    </xf>
    <xf numFmtId="49" fontId="21" fillId="35" borderId="19" xfId="49" applyNumberFormat="1" applyFont="1" applyFill="1" applyBorder="1">
      <alignment horizontal="left" vertical="center"/>
    </xf>
    <xf numFmtId="49" fontId="21" fillId="35" borderId="30" xfId="49" applyNumberFormat="1" applyFont="1" applyFill="1" applyBorder="1">
      <alignment horizontal="left" vertical="center"/>
    </xf>
    <xf numFmtId="49" fontId="21" fillId="35" borderId="165" xfId="49" applyNumberFormat="1" applyFont="1" applyFill="1" applyBorder="1">
      <alignment horizontal="left" vertical="center"/>
    </xf>
    <xf numFmtId="49" fontId="21" fillId="35" borderId="16" xfId="49" applyNumberFormat="1" applyFont="1" applyFill="1" applyBorder="1">
      <alignment horizontal="left" vertical="center"/>
    </xf>
    <xf numFmtId="49" fontId="21" fillId="35" borderId="177" xfId="49" applyNumberFormat="1" applyFont="1" applyFill="1" applyBorder="1">
      <alignment horizontal="left" vertical="center"/>
    </xf>
    <xf numFmtId="49" fontId="21" fillId="35" borderId="80" xfId="49" applyNumberFormat="1" applyFont="1" applyFill="1" applyBorder="1">
      <alignment horizontal="left" vertical="center"/>
    </xf>
    <xf numFmtId="49" fontId="21" fillId="35" borderId="84" xfId="49" applyNumberFormat="1" applyFont="1" applyFill="1" applyBorder="1">
      <alignment horizontal="left" vertical="center"/>
    </xf>
    <xf numFmtId="49" fontId="21" fillId="35" borderId="34" xfId="49" applyNumberFormat="1" applyFont="1" applyFill="1" applyBorder="1">
      <alignment horizontal="left" vertical="center"/>
    </xf>
    <xf numFmtId="49" fontId="21" fillId="35" borderId="20" xfId="49" applyNumberFormat="1" applyFont="1" applyFill="1" applyBorder="1">
      <alignment horizontal="left" vertical="center"/>
    </xf>
    <xf numFmtId="49" fontId="21" fillId="35" borderId="49" xfId="49" applyNumberFormat="1" applyFont="1" applyFill="1" applyBorder="1">
      <alignment horizontal="left" vertical="center"/>
    </xf>
    <xf numFmtId="49" fontId="21" fillId="35" borderId="48" xfId="49" applyNumberFormat="1" applyFont="1" applyFill="1" applyBorder="1">
      <alignment horizontal="left" vertical="center"/>
    </xf>
    <xf numFmtId="49" fontId="21" fillId="0" borderId="114" xfId="49" applyNumberFormat="1" applyFont="1" applyBorder="1">
      <alignment horizontal="left" vertical="center"/>
    </xf>
    <xf numFmtId="49" fontId="21" fillId="0" borderId="96" xfId="49" applyNumberFormat="1" applyFont="1" applyBorder="1">
      <alignment horizontal="left" vertical="center"/>
    </xf>
    <xf numFmtId="49" fontId="21" fillId="0" borderId="163" xfId="49" applyNumberFormat="1" applyFont="1" applyBorder="1">
      <alignment horizontal="left" vertical="center"/>
    </xf>
    <xf numFmtId="172" fontId="24" fillId="34" borderId="114" xfId="48" applyNumberFormat="1" applyFont="1" applyFill="1" applyBorder="1">
      <alignment horizontal="right" vertical="center" shrinkToFit="1"/>
    </xf>
    <xf numFmtId="172" fontId="24" fillId="34" borderId="96" xfId="48" applyNumberFormat="1" applyFont="1" applyFill="1" applyBorder="1">
      <alignment horizontal="right" vertical="center" shrinkToFit="1"/>
    </xf>
    <xf numFmtId="172" fontId="24" fillId="34" borderId="163" xfId="48" applyNumberFormat="1" applyFont="1" applyFill="1" applyBorder="1">
      <alignment horizontal="right" vertical="center" shrinkToFit="1"/>
    </xf>
    <xf numFmtId="172" fontId="24" fillId="34" borderId="96" xfId="48" applyNumberFormat="1" applyFont="1" applyFill="1" applyBorder="1">
      <alignment horizontal="right" vertical="center" shrinkToFit="1"/>
    </xf>
    <xf numFmtId="172" fontId="24" fillId="34" borderId="163" xfId="48" applyNumberFormat="1" applyFont="1" applyFill="1" applyBorder="1">
      <alignment horizontal="right" vertical="center" shrinkToFit="1"/>
    </xf>
    <xf numFmtId="49" fontId="21" fillId="35" borderId="10" xfId="49" applyNumberFormat="1" applyFont="1" applyFill="1" applyBorder="1">
      <alignment horizontal="center" vertical="center" shrinkToFit="1"/>
    </xf>
    <xf numFmtId="49" fontId="21" fillId="35" borderId="147" xfId="49" applyNumberFormat="1" applyFont="1" applyFill="1" applyBorder="1">
      <alignment horizontal="center" vertical="center" shrinkToFit="1"/>
    </xf>
    <xf numFmtId="49" fontId="21" fillId="35" borderId="168" xfId="49" applyNumberFormat="1" applyFont="1" applyFill="1" applyBorder="1">
      <alignment horizontal="center" vertical="center" shrinkToFit="1"/>
    </xf>
    <xf numFmtId="49" fontId="21" fillId="35" borderId="166" xfId="49" applyNumberFormat="1" applyFont="1" applyFill="1" applyBorder="1">
      <alignment horizontal="left" vertical="center"/>
    </xf>
    <xf numFmtId="49" fontId="21" fillId="35" borderId="196" xfId="49" applyNumberFormat="1" applyFont="1" applyFill="1" applyBorder="1">
      <alignment horizontal="left" vertical="center"/>
    </xf>
    <xf numFmtId="49" fontId="21" fillId="35" borderId="90" xfId="49" applyNumberFormat="1" applyFont="1" applyFill="1" applyBorder="1">
      <alignment horizontal="left" vertical="center"/>
    </xf>
    <xf numFmtId="49" fontId="21" fillId="33" borderId="16" xfId="49" applyNumberFormat="1" applyFont="1" applyFill="1" applyBorder="1">
      <alignment vertical="center"/>
    </xf>
    <xf numFmtId="49" fontId="21" fillId="35" borderId="34" xfId="49" applyNumberFormat="1" applyFont="1" applyFill="1" applyBorder="1">
      <alignment vertical="center"/>
    </xf>
    <xf numFmtId="49" fontId="21" fillId="35" borderId="20" xfId="49" applyNumberFormat="1" applyFont="1" applyFill="1" applyBorder="1"/>
    <xf numFmtId="49" fontId="21" fillId="35" borderId="58" xfId="49" applyNumberFormat="1" applyFont="1" applyFill="1" applyBorder="1">
      <alignment horizontal="left" vertical="center"/>
    </xf>
    <xf numFmtId="49" fontId="21" fillId="35" borderId="0" xfId="49" applyNumberFormat="1" applyFont="1" applyFill="1">
      <alignment vertical="center"/>
    </xf>
    <xf numFmtId="49" fontId="21" fillId="35" borderId="160" xfId="49" applyNumberFormat="1" applyFont="1" applyFill="1" applyBorder="1">
      <alignment horizontal="left" vertical="center"/>
    </xf>
    <xf numFmtId="49" fontId="21" fillId="35" borderId="155" xfId="49" applyNumberFormat="1" applyFont="1" applyFill="1" applyBorder="1">
      <alignment horizontal="left" vertical="center"/>
    </xf>
    <xf numFmtId="49" fontId="21" fillId="35" borderId="170" xfId="49" applyNumberFormat="1" applyFont="1" applyFill="1" applyBorder="1">
      <alignment horizontal="left" vertical="center"/>
    </xf>
    <xf numFmtId="172" fontId="24" fillId="35" borderId="155" xfId="48" applyNumberFormat="1" applyFont="1" applyFill="1" applyBorder="1">
      <alignment horizontal="right" vertical="center" shrinkToFit="1"/>
      <protection locked="0"/>
    </xf>
    <xf numFmtId="172" fontId="24" fillId="35" borderId="156" xfId="48" applyNumberFormat="1" applyFont="1" applyFill="1" applyBorder="1">
      <alignment horizontal="right" vertical="center" shrinkToFit="1"/>
      <protection locked="0"/>
    </xf>
    <xf numFmtId="172" fontId="24" fillId="34" borderId="155" xfId="48" applyNumberFormat="1" applyFont="1" applyFill="1" applyBorder="1">
      <alignment horizontal="right" vertical="center" shrinkToFit="1"/>
    </xf>
    <xf numFmtId="172" fontId="24" fillId="34" borderId="156" xfId="48" applyNumberFormat="1" applyFont="1" applyFill="1" applyBorder="1">
      <alignment horizontal="right" vertical="center" shrinkToFit="1"/>
    </xf>
  </cellXfs>
  <cellStyles count="54">
    <cellStyle name="Normal" xfId="0" builtinId="0"/>
    <cellStyle name="20% - Accent1" xfId="1" builtinId="30"/>
    <cellStyle name="20% - Accent2" xfId="2" builtinId="34"/>
    <cellStyle name="20% - Accent3" xfId="3" builtinId="38"/>
    <cellStyle name="20% - Accent4" xfId="4" builtinId="42"/>
    <cellStyle name="20% - Accent5" xfId="5" builtinId="46"/>
    <cellStyle name="20% - Accent6" xfId="6" builtinId="50"/>
    <cellStyle name="40% - Accent1" xfId="7" builtinId="31"/>
    <cellStyle name="40% - Accent2" xfId="8" builtinId="35"/>
    <cellStyle name="40% - Accent3" xfId="9" builtinId="39"/>
    <cellStyle name="40% - Accent4" xfId="10" builtinId="43"/>
    <cellStyle name="40% - Accent5" xfId="11" builtinId="47"/>
    <cellStyle name="40% - Accent6" xfId="12" builtinId="51"/>
    <cellStyle name="60% - Accent1" xfId="13" builtinId="32"/>
    <cellStyle name="60% - Accent2" xfId="14" builtinId="36"/>
    <cellStyle name="60% - Accent3" xfId="15" builtinId="40"/>
    <cellStyle name="60% - Accent4" xfId="16" builtinId="44"/>
    <cellStyle name="60% - Accent5" xfId="17" builtinId="48"/>
    <cellStyle name="60% - Accent6" xfId="18" builtinId="52"/>
    <cellStyle name="Accent1" xfId="19" builtinId="29"/>
    <cellStyle name="Accent2" xfId="20" builtinId="33"/>
    <cellStyle name="Accent3" xfId="21" builtinId="37"/>
    <cellStyle name="Accent4" xfId="22" builtinId="41"/>
    <cellStyle name="Accent5" xfId="23" builtinId="45"/>
    <cellStyle name="Accent6" xfId="24" builtinId="49"/>
    <cellStyle name="Bad" xfId="25" builtinId="27"/>
    <cellStyle name="Calculation" xfId="26" builtinId="22"/>
    <cellStyle name="Check Cell" xfId="27" builtinId="23"/>
    <cellStyle name="Comma" xfId="28" builtinId="3"/>
    <cellStyle name="Comma [0]" xfId="29" builtinId="6"/>
    <cellStyle name="Currency" xfId="30" builtinId="4"/>
    <cellStyle name="Currency [0]" xfId="31" builtinId="7"/>
    <cellStyle name="Explanatory Text" xfId="32" builtinId="53"/>
    <cellStyle name="Good" xfId="33" builtinId="26"/>
    <cellStyle name="Heading 1" xfId="34" builtinId="16"/>
    <cellStyle name="Heading 2" xfId="35" builtinId="17"/>
    <cellStyle name="Heading 3" xfId="36" builtinId="18"/>
    <cellStyle name="Heading 4" xfId="37" builtinId="19"/>
    <cellStyle name="Input" xfId="38" builtinId="20"/>
    <cellStyle name="Linked Cell" xfId="39" builtinId="24"/>
    <cellStyle name="Neutral" xfId="40" builtinId="28"/>
    <cellStyle name="Note" xfId="41" builtinId="10"/>
    <cellStyle name="Output" xfId="42" builtinId="21"/>
    <cellStyle name="Percent" xfId="43" builtinId="5"/>
    <cellStyle name="Title" xfId="44" builtinId="15"/>
    <cellStyle name="Total" xfId="45" builtinId="25"/>
    <cellStyle name="Warning Text" xfId="46" builtinId="11"/>
    <cellStyle name="常规 2" xfId="47"/>
    <cellStyle name="標準 2" xfId="48"/>
    <cellStyle name="標準 3" xfId="49"/>
    <cellStyle name="標準 4" xfId="50"/>
    <cellStyle name="標準_06月報新様式（案）" xfId="51"/>
    <cellStyle name="標準_H18年４月～の全様式【月報】改訂" xfId="52"/>
    <cellStyle name="標準_基本設計書_17年度月報本文" xfId="53"/>
  </cellStyles>
  <dxfs count="0"/>
  <tableStyles count="0" defaultTableStyle="TableStyleMedium2" defaultPivotStyle="PivotStyleLight16"/>
</styleSheet>
</file>

<file path=xl/_rels/workbook.xml.rels>&#65279;<?xml version="1.0" encoding="utf-8" standalone="yes"?>
<Relationships xmlns="http://schemas.openxmlformats.org/package/2006/relationships">
  <Relationship Id="rId1" Type="http://schemas.openxmlformats.org/officeDocument/2006/relationships/styles" Target="styles.xml" />
  <Relationship Id="rId2" Type="http://schemas.openxmlformats.org/officeDocument/2006/relationships/worksheet" Target="worksheets/sheet1.xml" />
  <Relationship Id="rId3" Type="http://schemas.openxmlformats.org/officeDocument/2006/relationships/worksheet" Target="worksheets/sheet2.xml" />
  <Relationship Id="rId4" Type="http://schemas.openxmlformats.org/officeDocument/2006/relationships/worksheet" Target="worksheets/sheet3.xml" />
  <Relationship Id="rId5" Type="http://schemas.openxmlformats.org/officeDocument/2006/relationships/worksheet" Target="worksheets/sheet4.xml" />
  <Relationship Id="rId6" Type="http://schemas.openxmlformats.org/officeDocument/2006/relationships/worksheet" Target="worksheets/sheet5.xml" />
  <Relationship Id="rId7" Type="http://schemas.openxmlformats.org/officeDocument/2006/relationships/worksheet" Target="worksheets/sheet6.xml" />
  <Relationship Id="rId8" Type="http://schemas.openxmlformats.org/officeDocument/2006/relationships/worksheet" Target="worksheets/sheet7.xml" />
  <Relationship Id="rId9" Type="http://schemas.openxmlformats.org/officeDocument/2006/relationships/worksheet" Target="worksheets/sheet8.xml" />
  <Relationship Id="rId10" Type="http://schemas.openxmlformats.org/officeDocument/2006/relationships/worksheet" Target="worksheets/sheet9.xml" />
  <Relationship Id="rId11" Type="http://schemas.openxmlformats.org/officeDocument/2006/relationships/worksheet" Target="worksheets/sheet10.xml" />
  <Relationship Id="rId12" Type="http://schemas.openxmlformats.org/officeDocument/2006/relationships/worksheet" Target="worksheets/sheet11.xml" />
  <Relationship Id="rId13" Type="http://schemas.openxmlformats.org/officeDocument/2006/relationships/worksheet" Target="worksheets/sheet12.xml" />
  <Relationship Id="rId14" Type="http://schemas.openxmlformats.org/officeDocument/2006/relationships/worksheet" Target="worksheets/sheet13.xml" />
  <Relationship Id="rId15" Type="http://schemas.openxmlformats.org/officeDocument/2006/relationships/worksheet" Target="worksheets/sheet14.xml" />
  <Relationship Id="rId16" Type="http://schemas.openxmlformats.org/officeDocument/2006/relationships/worksheet" Target="worksheets/sheet15.xml" />
  <Relationship Id="rId17" Type="http://schemas.openxmlformats.org/officeDocument/2006/relationships/worksheet" Target="worksheets/sheet16.xml" />
  <Relationship Id="rId18" Type="http://schemas.openxmlformats.org/officeDocument/2006/relationships/worksheet" Target="worksheets/sheet17.xml" />
  <Relationship Id="rId19" Type="http://schemas.openxmlformats.org/officeDocument/2006/relationships/worksheet" Target="worksheets/sheet18.xml" />
  <Relationship Id="rId20" Type="http://schemas.openxmlformats.org/officeDocument/2006/relationships/worksheet" Target="worksheets/sheet19.xml" />
  <Relationship Id="rId21" Type="http://schemas.openxmlformats.org/officeDocument/2006/relationships/worksheet" Target="worksheets/sheet20.xml" />
  <Relationship Id="rId22" Type="http://schemas.openxmlformats.org/officeDocument/2006/relationships/worksheet" Target="worksheets/sheet21.xml" />
  <Relationship Id="rId23" Type="http://schemas.openxmlformats.org/officeDocument/2006/relationships/worksheet" Target="worksheets/sheet22.xml" />
  <Relationship Id="rId24" Type="http://schemas.openxmlformats.org/officeDocument/2006/relationships/worksheet" Target="worksheets/sheet23.xml" />
  <Relationship Id="rId25" Type="http://schemas.openxmlformats.org/officeDocument/2006/relationships/worksheet" Target="worksheets/sheet24.xml" />
  <Relationship Id="rId26" Type="http://schemas.openxmlformats.org/officeDocument/2006/relationships/worksheet" Target="worksheets/sheet25.xml" />
  <Relationship Id="rId27" Type="http://schemas.openxmlformats.org/officeDocument/2006/relationships/worksheet" Target="worksheets/sheet26.xml" />
  <Relationship Id="rId28" Type="http://schemas.openxmlformats.org/officeDocument/2006/relationships/worksheet" Target="worksheets/sheet27.xml" />
  <Relationship Id="rId29" Type="http://schemas.openxmlformats.org/officeDocument/2006/relationships/worksheet" Target="worksheets/sheet28.xml" />
  <Relationship Id="rId30" Type="http://schemas.openxmlformats.org/officeDocument/2006/relationships/worksheet" Target="worksheets/sheet29.xml" />
  <Relationship Id="rId31" Type="http://schemas.openxmlformats.org/officeDocument/2006/relationships/worksheet" Target="worksheets/sheet30.xml" />
  <Relationship Id="rId32" Type="http://schemas.openxmlformats.org/officeDocument/2006/relationships/worksheet" Target="worksheets/sheet31.xml" />
  <Relationship Id="rId33" Type="http://schemas.openxmlformats.org/officeDocument/2006/relationships/worksheet" Target="worksheets/sheet32.xml" />
  <Relationship Id="rId34" Type="http://schemas.openxmlformats.org/officeDocument/2006/relationships/worksheet" Target="worksheets/sheet33.xml" />
  <Relationship Id="rId35" Type="http://schemas.openxmlformats.org/officeDocument/2006/relationships/worksheet" Target="worksheets/sheet34.xml" />
  <Relationship Id="rId36" Type="http://schemas.openxmlformats.org/officeDocument/2006/relationships/worksheet" Target="worksheets/sheet35.xml" />
  <Relationship Id="rId37" Type="http://schemas.openxmlformats.org/officeDocument/2006/relationships/worksheet" Target="worksheets/sheet36.xml" />
  <Relationship Id="rId38" Type="http://schemas.openxmlformats.org/officeDocument/2006/relationships/worksheet" Target="worksheets/sheet37.xml" />
  <Relationship Id="rId39" Type="http://schemas.openxmlformats.org/officeDocument/2006/relationships/worksheet" Target="worksheets/sheet38.xml" />
  <Relationship Id="rId40" Type="http://schemas.openxmlformats.org/officeDocument/2006/relationships/worksheet" Target="worksheets/sheet39.xml" />
  <Relationship Id="rId41" Type="http://schemas.openxmlformats.org/officeDocument/2006/relationships/worksheet" Target="worksheets/sheet40.xml" />
  <Relationship Id="rId42" Type="http://schemas.openxmlformats.org/officeDocument/2006/relationships/worksheet" Target="worksheets/sheet41.xml" />
  <Relationship Id="rId43" Type="http://schemas.openxmlformats.org/officeDocument/2006/relationships/worksheet" Target="worksheets/sheet42.xml" />
  <Relationship Id="rId44" Type="http://schemas.openxmlformats.org/officeDocument/2006/relationships/worksheet" Target="worksheets/sheet43.xml" />
  <Relationship Id="rId45" Type="http://schemas.openxmlformats.org/officeDocument/2006/relationships/worksheet" Target="worksheets/sheet44.xml" />
  <Relationship Id="rId46" Type="http://schemas.openxmlformats.org/officeDocument/2006/relationships/worksheet" Target="worksheets/sheet45.xml" />
  <Relationship Id="rId47" Type="http://schemas.openxmlformats.org/officeDocument/2006/relationships/worksheet" Target="worksheets/sheet46.xml" />
  <Relationship Id="rId48" Type="http://schemas.openxmlformats.org/officeDocument/2006/relationships/sharedStrings" Target="sharedStrings.xml" />
  <Relationship Id="rId49" Type="http://schemas.openxmlformats.org/officeDocument/2006/relationships/theme" Target="theme/theme1.xml" />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J30"/>
  <sheetViews>
    <sheetView showGridLines="0" workbookViewId="0">
      <selection activeCell="A1" sqref="A1"/>
    </sheetView>
  </sheetViews>
  <sheetFormatPr defaultColWidth="9" customHeight="1" defaultRowHeight="0"/>
  <cols>
    <col min="1" max="2" style="68" width="3.796875" customWidth="1"/>
    <col min="3" max="3" style="68" width="22.09765625" customWidth="1"/>
    <col min="4" max="9" style="68" width="14.3984375" customWidth="1"/>
    <col min="10" max="10" style="49" width="4" customWidth="1"/>
  </cols>
  <sheetData>
    <row customHeight="1" ht="18">
      <c s="843" t="s">
        <v>0</v>
      </c>
      <c r="J1" s="844"/>
    </row>
    <row customHeight="1" ht="18">
      <c r="J2" s="844"/>
    </row>
    <row customHeight="1" ht="18">
      <c s="558" t="s">
        <v>1</v>
      </c>
      <c s="558"/>
      <c s="558"/>
      <c s="558"/>
      <c s="558"/>
      <c s="558"/>
      <c s="558"/>
      <c s="558"/>
      <c s="558"/>
      <c s="558"/>
    </row>
    <row customHeight="1" ht="18">
      <c s="845" t="s">
        <v>2</v>
      </c>
      <c s="845" t="s"/>
      <c s="845" t="s"/>
      <c s="845" t="s"/>
      <c s="845" t="s"/>
      <c s="845" t="s"/>
      <c s="845" t="s"/>
      <c s="845" t="s"/>
      <c s="845" t="s"/>
      <c s="845" t="s"/>
    </row>
    <row customHeight="1" ht="18">
      <c r="H5" s="846" t="s">
        <v>3</v>
      </c>
      <c s="847" t="s">
        <v>4</v>
      </c>
    </row>
    <row customHeight="1" ht="18">
      <c r="H6" s="848" t="s">
        <v>5</v>
      </c>
      <c s="849" t="s">
        <v>6</v>
      </c>
      <c s="49" t="s">
        <v>7</v>
      </c>
    </row>
    <row customHeight="1" ht="18">
      <c s="73"/>
      <c s="843" t="s">
        <v>8</v>
      </c>
      <c r="I7" s="49"/>
    </row>
    <row customHeight="1" ht="12">
      <c s="73"/>
      <c r="I8" s="49"/>
    </row>
    <row s="77" customFormat="1" customHeight="1" ht="18">
      <c s="74"/>
      <c s="850" t="s">
        <v>9</v>
      </c>
      <c s="76"/>
    </row>
    <row s="77" customFormat="1" customHeight="1" ht="12">
      <c s="74"/>
      <c r="C10" s="78"/>
    </row>
    <row s="77" customFormat="1" customHeight="1" ht="24.75">
      <c s="74"/>
      <c r="C11" s="79"/>
      <c s="851" t="s">
        <v>10</v>
      </c>
      <c s="851" t="s">
        <v>11</v>
      </c>
      <c s="851" t="s">
        <v>12</v>
      </c>
      <c s="852" t="s">
        <v>13</v>
      </c>
    </row>
    <row s="77" customFormat="1" customHeight="1" ht="24.75">
      <c s="74"/>
      <c s="82"/>
      <c s="853" t="s">
        <v>14</v>
      </c>
      <c s="854">
        <v>47080</v>
      </c>
      <c s="854">
        <v>2263</v>
      </c>
      <c s="854">
        <v>1542</v>
      </c>
      <c s="855">
        <f>D12+E12-F12</f>
        <v>47801</v>
      </c>
    </row>
    <row customHeight="1" ht="12"/>
    <row customHeight="1" ht="18">
      <c r="B14" s="843" t="s">
        <v>15</v>
      </c>
    </row>
    <row customHeight="1" ht="12"/>
    <row customHeight="1" ht="24.75">
      <c r="C16" s="856" t="s">
        <v>16</v>
      </c>
      <c s="851" t="s">
        <v>10</v>
      </c>
      <c s="851" t="s">
        <v>11</v>
      </c>
      <c s="851" t="s">
        <v>12</v>
      </c>
      <c s="852" t="s">
        <v>13</v>
      </c>
    </row>
    <row customHeight="1" ht="24.75">
      <c r="C17" s="857" t="s">
        <v>17</v>
      </c>
      <c s="858">
        <v>34739</v>
      </c>
      <c s="859"/>
      <c s="859"/>
      <c s="860">
        <v>34474</v>
      </c>
    </row>
    <row customHeight="1" ht="24.75">
      <c r="C18" s="857" t="s">
        <v>18</v>
      </c>
      <c s="861">
        <v>33270</v>
      </c>
      <c s="859"/>
      <c s="859"/>
      <c s="860">
        <v>24687</v>
      </c>
    </row>
    <row customHeight="1" ht="24.75">
      <c r="C19" s="857" t="s">
        <v>19</v>
      </c>
      <c s="862"/>
      <c s="859"/>
      <c s="859"/>
      <c s="860">
        <v>9800</v>
      </c>
    </row>
    <row customHeight="1" ht="24.75">
      <c r="C20" s="857" t="s">
        <v>20</v>
      </c>
      <c s="858">
        <v>206</v>
      </c>
      <c s="859"/>
      <c s="859"/>
      <c s="860">
        <v>236</v>
      </c>
    </row>
    <row customHeight="1" ht="24.75">
      <c r="C21" s="857" t="s">
        <v>21</v>
      </c>
      <c s="858">
        <v>147</v>
      </c>
      <c s="859"/>
      <c s="859"/>
      <c s="860">
        <v>161</v>
      </c>
    </row>
    <row customHeight="1" ht="24.75">
      <c r="C22" s="863" t="s">
        <v>14</v>
      </c>
      <c s="864">
        <f>SUM(D17:D19)</f>
        <v>68009</v>
      </c>
      <c s="864">
        <f>I27</f>
        <v>3624</v>
      </c>
      <c s="864">
        <f>I29</f>
        <v>2672</v>
      </c>
      <c s="865">
        <f>SUM(G17:G19)</f>
        <v>68961</v>
      </c>
      <c s="92" t="str">
        <f>IF(D22+E22-F22=G22,"","合計欄に注意")</f>
      </c>
    </row>
    <row customHeight="1" ht="12"/>
    <row customHeight="1" ht="18">
      <c r="B24" s="843" t="s">
        <v>22</v>
      </c>
    </row>
    <row customHeight="1" ht="12"/>
    <row customHeight="1" ht="24.75">
      <c r="C26" s="866" t="s">
        <v>11</v>
      </c>
      <c s="867" t="s">
        <v>23</v>
      </c>
      <c s="867" t="s">
        <v>24</v>
      </c>
      <c s="867" t="s">
        <v>25</v>
      </c>
      <c s="868" t="s">
        <v>26</v>
      </c>
      <c s="867" t="s">
        <v>27</v>
      </c>
      <c s="869" t="s">
        <v>14</v>
      </c>
    </row>
    <row customHeight="1" ht="24.75">
      <c r="C27" s="870"/>
      <c s="858">
        <v>298</v>
      </c>
      <c s="858">
        <v>0</v>
      </c>
      <c s="858">
        <v>3311</v>
      </c>
      <c s="858">
        <v>2</v>
      </c>
      <c s="858">
        <v>13</v>
      </c>
      <c s="871">
        <f>SUM(D27:H27)</f>
        <v>3624</v>
      </c>
    </row>
    <row customHeight="1" ht="24.75">
      <c r="C28" s="872" t="s">
        <v>12</v>
      </c>
      <c s="873" t="s">
        <v>28</v>
      </c>
      <c s="873" t="s">
        <v>29</v>
      </c>
      <c s="873" t="s">
        <v>30</v>
      </c>
      <c s="874" t="s">
        <v>31</v>
      </c>
      <c s="873" t="s">
        <v>27</v>
      </c>
      <c s="875" t="s">
        <v>14</v>
      </c>
    </row>
    <row customHeight="1" ht="24.75">
      <c r="C29" s="876"/>
      <c s="877">
        <v>252</v>
      </c>
      <c s="877">
        <v>0</v>
      </c>
      <c s="877">
        <v>2407</v>
      </c>
      <c s="877">
        <v>2</v>
      </c>
      <c s="877">
        <v>11</v>
      </c>
      <c s="865">
        <f>SUM(D29:H29)</f>
        <v>2672</v>
      </c>
    </row>
    <row customHeight="1" ht="12"/>
  </sheetData>
  <sheetProtection selectLockedCells="1" selectUnlockedCells="1"/>
  <mergeCells count="5">
    <mergeCell ref="C28:C29"/>
    <mergeCell ref="A3:J3"/>
    <mergeCell ref="A4:J4"/>
    <mergeCell ref="C26:C27"/>
    <mergeCell ref="D18:D19"/>
  </mergeCell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workbookViewId="0">
      <selection activeCell="A1" sqref="A1"/>
    </sheetView>
  </sheetViews>
  <sheetFormatPr customHeight="1" defaultRowHeight="0"/>
  <cols>
    <col min="1" max="2" style="103" width="2.296875" customWidth="1"/>
    <col min="3" max="3" style="103" width="33.59765625" customWidth="1"/>
    <col min="4" max="14" style="103" width="14.3984375" customWidth="1"/>
    <col min="15" max="15" style="103" width="4" customWidth="1"/>
  </cols>
  <sheetData>
    <row customHeight="1" ht="18">
      <c s="981" t="s">
        <v>158</v>
      </c>
      <c s="878"/>
      <c s="100"/>
      <c s="100"/>
      <c s="100"/>
      <c s="100"/>
      <c s="100"/>
      <c s="100"/>
      <c s="100"/>
      <c s="100"/>
      <c s="100"/>
      <c s="100"/>
      <c s="100"/>
      <c s="100"/>
      <c s="879"/>
    </row>
    <row customHeight="1" ht="18">
      <c s="104"/>
      <c s="104"/>
      <c s="104"/>
      <c s="104"/>
      <c s="104"/>
      <c s="104"/>
      <c s="104"/>
      <c s="104"/>
      <c s="104"/>
      <c s="104"/>
      <c s="104"/>
      <c s="104"/>
      <c s="104"/>
      <c s="104"/>
      <c s="879"/>
    </row>
    <row customHeight="1" ht="18">
      <c s="616" t="s">
        <v>1</v>
      </c>
      <c s="616"/>
      <c s="616"/>
      <c s="616"/>
      <c s="616"/>
      <c s="616"/>
      <c s="616"/>
      <c s="616"/>
      <c s="616"/>
      <c s="616"/>
      <c s="616"/>
      <c s="616"/>
      <c s="616"/>
      <c s="616"/>
      <c s="616"/>
    </row>
    <row customHeight="1" ht="18">
      <c s="880" t="s">
        <v>2</v>
      </c>
      <c s="881" t="s"/>
      <c s="881" t="s"/>
      <c s="881" t="s"/>
      <c s="881" t="s"/>
      <c s="881" t="s"/>
      <c s="881" t="s"/>
      <c s="881" t="s"/>
      <c s="881" t="s"/>
      <c s="881" t="s"/>
      <c s="881" t="s"/>
      <c s="881" t="s"/>
      <c s="881" t="s"/>
      <c s="881" t="s"/>
      <c s="881" t="s"/>
    </row>
    <row customHeight="1" ht="18">
      <c s="104"/>
      <c s="104"/>
      <c s="104"/>
      <c s="104"/>
      <c s="104"/>
      <c s="104"/>
      <c s="104"/>
      <c s="104"/>
      <c s="104"/>
      <c s="104"/>
      <c s="104"/>
      <c s="104"/>
      <c s="982" t="s">
        <v>32</v>
      </c>
      <c s="983" t="s">
        <v>4</v>
      </c>
      <c s="104"/>
    </row>
    <row customHeight="1" ht="18">
      <c s="104"/>
      <c s="104"/>
      <c s="104"/>
      <c s="104"/>
      <c s="104"/>
      <c s="104"/>
      <c s="104"/>
      <c s="104"/>
      <c s="104"/>
      <c s="104"/>
      <c s="104"/>
      <c s="104"/>
      <c s="982" t="s">
        <v>33</v>
      </c>
      <c s="984" t="s">
        <v>6</v>
      </c>
      <c s="985" t="s">
        <v>7</v>
      </c>
    </row>
    <row customHeight="1" ht="18">
      <c s="878" t="s">
        <v>34</v>
      </c>
      <c s="106"/>
      <c s="107"/>
      <c s="107"/>
      <c s="107"/>
      <c s="107"/>
      <c s="107"/>
      <c s="107"/>
      <c s="107"/>
      <c s="107"/>
      <c s="107"/>
      <c s="107"/>
      <c s="107"/>
      <c s="107"/>
      <c s="104"/>
    </row>
    <row customHeight="1" ht="18">
      <c s="107"/>
      <c s="878" t="s">
        <v>159</v>
      </c>
      <c s="107"/>
      <c s="107"/>
      <c s="107"/>
      <c s="107"/>
      <c s="107"/>
      <c s="107"/>
      <c s="107"/>
      <c s="107"/>
      <c s="107"/>
      <c s="107"/>
      <c s="107"/>
      <c s="107"/>
      <c s="104"/>
    </row>
    <row customHeight="1" ht="18">
      <c s="107"/>
      <c s="106"/>
      <c s="878" t="s">
        <v>160</v>
      </c>
      <c s="107"/>
      <c s="107"/>
      <c s="107"/>
      <c s="107"/>
      <c s="107"/>
      <c s="107"/>
      <c s="107"/>
      <c s="107"/>
      <c s="107"/>
      <c s="107"/>
      <c s="107"/>
      <c s="104"/>
    </row>
    <row s="118" customFormat="1" customHeight="1" ht="18">
      <c s="107"/>
      <c s="107"/>
      <c s="660"/>
      <c s="990" t="s">
        <v>153</v>
      </c>
      <c s="990"/>
      <c s="988"/>
      <c s="1070" t="s">
        <v>154</v>
      </c>
      <c s="1071"/>
      <c s="1071"/>
      <c s="1071"/>
      <c s="1071"/>
      <c s="1071"/>
      <c s="1071"/>
      <c s="991" t="s">
        <v>87</v>
      </c>
      <c s="107"/>
    </row>
    <row s="118" customFormat="1" customHeight="1" ht="18">
      <c s="107"/>
      <c s="107"/>
      <c s="661"/>
      <c s="1072" t="s">
        <v>128</v>
      </c>
      <c s="1072" t="s">
        <v>129</v>
      </c>
      <c s="1073" t="s">
        <v>14</v>
      </c>
      <c s="1074" t="s">
        <v>130</v>
      </c>
      <c s="1072" t="s">
        <v>131</v>
      </c>
      <c s="1072" t="s">
        <v>132</v>
      </c>
      <c s="1072" t="s">
        <v>133</v>
      </c>
      <c s="1072" t="s">
        <v>134</v>
      </c>
      <c s="1072" t="s">
        <v>135</v>
      </c>
      <c s="1073" t="s">
        <v>14</v>
      </c>
      <c s="1075"/>
      <c s="107"/>
    </row>
    <row s="118" customFormat="1" customHeight="1" ht="18">
      <c s="137"/>
      <c s="138"/>
      <c s="1076" t="s">
        <v>161</v>
      </c>
      <c s="1000">
        <v>0</v>
      </c>
      <c s="1000">
        <v>1</v>
      </c>
      <c s="997">
        <f>D12+E12</f>
        <v>1</v>
      </c>
      <c s="1035"/>
      <c s="1000">
        <v>4081</v>
      </c>
      <c s="1000">
        <v>3871</v>
      </c>
      <c s="1000">
        <v>2842</v>
      </c>
      <c s="1000">
        <v>2238</v>
      </c>
      <c s="1000">
        <v>1366</v>
      </c>
      <c s="997">
        <f>+SUM(G12:L12)</f>
        <v>14398</v>
      </c>
      <c s="998">
        <f>F12+M12</f>
        <v>14399</v>
      </c>
      <c s="107"/>
    </row>
    <row s="118" customFormat="1" customHeight="1" ht="18">
      <c s="137"/>
      <c s="138"/>
      <c s="1076" t="s">
        <v>162</v>
      </c>
      <c s="1000">
        <v>0</v>
      </c>
      <c s="1000">
        <v>17</v>
      </c>
      <c s="997">
        <f>D13+E13</f>
        <v>17</v>
      </c>
      <c s="1035"/>
      <c s="1000">
        <v>48</v>
      </c>
      <c s="1000">
        <v>121</v>
      </c>
      <c s="1000">
        <v>246</v>
      </c>
      <c s="1000">
        <v>522</v>
      </c>
      <c s="1000">
        <v>569</v>
      </c>
      <c s="997">
        <f>+SUM(G13:L13)</f>
        <v>1506</v>
      </c>
      <c s="998">
        <f>F13+M13</f>
        <v>1523</v>
      </c>
      <c s="107"/>
    </row>
    <row s="118" customFormat="1" customHeight="1" ht="18">
      <c s="137"/>
      <c s="138"/>
      <c s="1076" t="s">
        <v>163</v>
      </c>
      <c s="1000">
        <v>233</v>
      </c>
      <c s="1000">
        <v>695</v>
      </c>
      <c s="997">
        <f>D14+E14</f>
        <v>928</v>
      </c>
      <c s="1035"/>
      <c s="1000">
        <v>1026</v>
      </c>
      <c s="1000">
        <v>1508</v>
      </c>
      <c s="1000">
        <v>1312</v>
      </c>
      <c s="1000">
        <v>1442</v>
      </c>
      <c s="1000">
        <v>1298</v>
      </c>
      <c s="997">
        <f>+SUM(G14:L14)</f>
        <v>6586</v>
      </c>
      <c s="998">
        <f>F14+M14</f>
        <v>7514</v>
      </c>
      <c s="107"/>
    </row>
    <row s="118" customFormat="1" customHeight="1" ht="18">
      <c s="137"/>
      <c s="138"/>
      <c s="1076" t="s">
        <v>164</v>
      </c>
      <c s="1000">
        <v>34</v>
      </c>
      <c s="1000">
        <v>96</v>
      </c>
      <c s="997">
        <f>D15+E15</f>
        <v>130</v>
      </c>
      <c s="1035"/>
      <c s="1000">
        <v>57</v>
      </c>
      <c s="1000">
        <v>164</v>
      </c>
      <c s="1000">
        <v>131</v>
      </c>
      <c s="1000">
        <v>95</v>
      </c>
      <c s="1000">
        <v>78</v>
      </c>
      <c s="997">
        <f>+SUM(G15:L15)</f>
        <v>525</v>
      </c>
      <c s="998">
        <f>F15+M15</f>
        <v>655</v>
      </c>
      <c s="107"/>
    </row>
    <row s="118" customFormat="1" customHeight="1" ht="18">
      <c s="137"/>
      <c s="138"/>
      <c s="1076" t="s">
        <v>165</v>
      </c>
      <c s="1000">
        <v>265</v>
      </c>
      <c s="1000">
        <v>524</v>
      </c>
      <c s="997">
        <f>D16+E16</f>
        <v>789</v>
      </c>
      <c s="1035"/>
      <c s="1000">
        <v>1812</v>
      </c>
      <c s="1000">
        <v>2366</v>
      </c>
      <c s="1000">
        <v>2666</v>
      </c>
      <c s="1000">
        <v>2346</v>
      </c>
      <c s="1000">
        <v>1688</v>
      </c>
      <c s="997">
        <f>+SUM(G16:L16)</f>
        <v>10878</v>
      </c>
      <c s="998">
        <f>F16+M16</f>
        <v>11667</v>
      </c>
      <c s="107"/>
    </row>
    <row s="118" customFormat="1" customHeight="1" ht="18">
      <c s="137"/>
      <c s="138"/>
      <c s="1076" t="s">
        <v>166</v>
      </c>
      <c s="1000">
        <v>2</v>
      </c>
      <c s="1000">
        <v>0</v>
      </c>
      <c s="997">
        <f>D17+E17</f>
        <v>2</v>
      </c>
      <c s="1035"/>
      <c s="1000">
        <v>8437</v>
      </c>
      <c s="1000">
        <v>7789</v>
      </c>
      <c s="1000">
        <v>5477</v>
      </c>
      <c s="1000">
        <v>2601</v>
      </c>
      <c s="1000">
        <v>1237</v>
      </c>
      <c s="997">
        <f>+SUM(G17:L17)</f>
        <v>25541</v>
      </c>
      <c s="998">
        <f>F17+M17</f>
        <v>25543</v>
      </c>
      <c s="107"/>
    </row>
    <row s="118" customFormat="1" customHeight="1" ht="18">
      <c s="137"/>
      <c s="138"/>
      <c s="1076" t="s">
        <v>167</v>
      </c>
      <c s="1000">
        <v>889</v>
      </c>
      <c s="1000">
        <v>1986</v>
      </c>
      <c s="997">
        <f>D18+E18</f>
        <v>2875</v>
      </c>
      <c s="1035"/>
      <c s="1000">
        <v>2473</v>
      </c>
      <c s="1000">
        <v>3288</v>
      </c>
      <c s="1000">
        <v>2113</v>
      </c>
      <c s="1000">
        <v>1192</v>
      </c>
      <c s="1000">
        <v>607</v>
      </c>
      <c s="997">
        <f>+SUM(G18:L18)</f>
        <v>9673</v>
      </c>
      <c s="998">
        <f>F18+M18</f>
        <v>12548</v>
      </c>
      <c s="107"/>
    </row>
    <row s="118" customFormat="1" customHeight="1" ht="18">
      <c s="137"/>
      <c s="138"/>
      <c s="1076" t="s">
        <v>168</v>
      </c>
      <c s="1000">
        <v>68</v>
      </c>
      <c s="1000">
        <v>258</v>
      </c>
      <c s="997">
        <f>D19+E19</f>
        <v>326</v>
      </c>
      <c s="1035"/>
      <c s="1000">
        <v>1541</v>
      </c>
      <c s="1000">
        <v>2441</v>
      </c>
      <c s="1000">
        <v>2849</v>
      </c>
      <c s="1000">
        <v>1300</v>
      </c>
      <c s="1000">
        <v>680</v>
      </c>
      <c s="997">
        <f>+SUM(G19:L19)</f>
        <v>8811</v>
      </c>
      <c s="998">
        <f>F19+M19</f>
        <v>9137</v>
      </c>
      <c s="107"/>
    </row>
    <row s="118" customFormat="1" customHeight="1" ht="18">
      <c s="137"/>
      <c s="138"/>
      <c s="1076" t="s">
        <v>169</v>
      </c>
      <c s="1000">
        <v>11</v>
      </c>
      <c s="1000">
        <v>13</v>
      </c>
      <c s="997">
        <f>D20+E20</f>
        <v>24</v>
      </c>
      <c s="1035"/>
      <c s="1000">
        <v>187</v>
      </c>
      <c s="1000">
        <v>241</v>
      </c>
      <c s="1000">
        <v>206</v>
      </c>
      <c s="1000">
        <v>216</v>
      </c>
      <c s="1000">
        <v>89</v>
      </c>
      <c s="997">
        <f>+SUM(G20:L20)</f>
        <v>939</v>
      </c>
      <c s="998">
        <f>F20+M20</f>
        <v>963</v>
      </c>
      <c s="107"/>
    </row>
    <row s="118" customFormat="1" customHeight="1" ht="18">
      <c s="137"/>
      <c s="138"/>
      <c s="1076" t="s">
        <v>170</v>
      </c>
      <c s="1000">
        <v>0</v>
      </c>
      <c s="1000">
        <v>0</v>
      </c>
      <c s="997">
        <f>D21+E21</f>
        <v>0</v>
      </c>
      <c s="1035"/>
      <c s="1000">
        <v>0</v>
      </c>
      <c s="1000">
        <v>0</v>
      </c>
      <c s="1000">
        <v>0</v>
      </c>
      <c s="1000">
        <v>0</v>
      </c>
      <c s="1000">
        <v>0</v>
      </c>
      <c s="997">
        <f>+SUM(G21:L21)</f>
        <v>0</v>
      </c>
      <c s="998">
        <f>F21+M21</f>
        <v>0</v>
      </c>
      <c s="107"/>
    </row>
    <row s="118" customFormat="1" customHeight="1" ht="18">
      <c s="137"/>
      <c s="138"/>
      <c s="1076" t="s">
        <v>171</v>
      </c>
      <c s="1000">
        <v>0</v>
      </c>
      <c s="1000">
        <v>0</v>
      </c>
      <c s="997">
        <f>D22+E22</f>
        <v>0</v>
      </c>
      <c s="1035"/>
      <c s="1000">
        <v>0</v>
      </c>
      <c s="1000">
        <v>0</v>
      </c>
      <c s="1000">
        <v>0</v>
      </c>
      <c s="1000">
        <v>0</v>
      </c>
      <c s="1000">
        <v>0</v>
      </c>
      <c s="997">
        <f>+SUM(G22:L22)</f>
        <v>0</v>
      </c>
      <c s="998">
        <f>F22+M22</f>
        <v>0</v>
      </c>
      <c s="107"/>
    </row>
    <row s="118" customFormat="1" customHeight="1" ht="18">
      <c s="107"/>
      <c s="107"/>
      <c s="1076" t="s">
        <v>172</v>
      </c>
      <c s="1000">
        <v>3488</v>
      </c>
      <c s="1000">
        <v>8982</v>
      </c>
      <c s="997">
        <f>D23+E23</f>
        <v>12470</v>
      </c>
      <c s="1035"/>
      <c s="1000">
        <v>7039</v>
      </c>
      <c s="1000">
        <v>11970</v>
      </c>
      <c s="1000">
        <v>9254</v>
      </c>
      <c s="1000">
        <v>6238</v>
      </c>
      <c s="1000">
        <v>3523</v>
      </c>
      <c s="997">
        <f>+SUM(G23:L23)</f>
        <v>38024</v>
      </c>
      <c s="998">
        <f>F23+M23</f>
        <v>50494</v>
      </c>
      <c s="107"/>
    </row>
    <row s="210" customFormat="1" customHeight="1" ht="18">
      <c s="107"/>
      <c s="107"/>
      <c s="1076" t="s">
        <v>173</v>
      </c>
      <c s="1000">
        <v>345</v>
      </c>
      <c s="1000">
        <v>461</v>
      </c>
      <c s="997">
        <f>D24+E24</f>
        <v>806</v>
      </c>
      <c s="1077"/>
      <c s="1000">
        <v>1110</v>
      </c>
      <c s="1000">
        <v>869</v>
      </c>
      <c s="1000">
        <v>930</v>
      </c>
      <c s="1000">
        <v>808</v>
      </c>
      <c s="1000">
        <v>538</v>
      </c>
      <c s="997">
        <f>+SUM(G24:L24)</f>
        <v>4255</v>
      </c>
      <c s="998">
        <f>F24+M24</f>
        <v>5061</v>
      </c>
      <c s="107"/>
    </row>
    <row s="118" customFormat="1" customHeight="1" ht="18">
      <c s="107"/>
      <c s="107"/>
      <c s="1078" t="s">
        <v>174</v>
      </c>
      <c s="1079">
        <v>4304</v>
      </c>
      <c s="1079">
        <v>10118</v>
      </c>
      <c s="1013">
        <f>D25+E25</f>
        <v>14422</v>
      </c>
      <c s="1080"/>
      <c s="1079">
        <v>16982</v>
      </c>
      <c s="1079">
        <v>16656</v>
      </c>
      <c s="1079">
        <v>11080</v>
      </c>
      <c s="1079">
        <v>6365</v>
      </c>
      <c s="1079">
        <v>3289</v>
      </c>
      <c s="1013">
        <f>+SUM(G25:L25)</f>
        <v>54372</v>
      </c>
      <c s="1006">
        <f>F25+M25</f>
        <v>68794</v>
      </c>
      <c s="107"/>
    </row>
    <row s="118" customFormat="1" customHeight="1" ht="18">
      <c s="107"/>
      <c s="107"/>
      <c s="107"/>
      <c s="107"/>
      <c s="107"/>
      <c s="107"/>
      <c s="107"/>
      <c s="107"/>
      <c s="107"/>
      <c s="107"/>
      <c s="107"/>
      <c s="107"/>
      <c s="107"/>
      <c s="107"/>
      <c s="107"/>
    </row>
    <row s="118" customFormat="1" customHeight="1" ht="18">
      <c s="107"/>
      <c s="107"/>
      <c s="878" t="s">
        <v>175</v>
      </c>
      <c s="107"/>
      <c s="107"/>
      <c s="107"/>
      <c s="107"/>
      <c s="107"/>
      <c s="107"/>
      <c s="107"/>
      <c s="107"/>
      <c s="107"/>
      <c s="107"/>
      <c s="107"/>
      <c s="107"/>
    </row>
    <row s="118" customFormat="1" customHeight="1" ht="18">
      <c s="137"/>
      <c s="138"/>
      <c s="660"/>
      <c s="990" t="s">
        <v>153</v>
      </c>
      <c s="990"/>
      <c s="988"/>
      <c s="1070" t="s">
        <v>154</v>
      </c>
      <c s="1071"/>
      <c s="1071"/>
      <c s="1071"/>
      <c s="1071"/>
      <c s="1071"/>
      <c s="1071"/>
      <c s="991" t="s">
        <v>87</v>
      </c>
      <c s="107"/>
    </row>
    <row s="118" customFormat="1" customHeight="1" ht="18">
      <c s="137"/>
      <c s="138"/>
      <c s="661"/>
      <c s="1072" t="s">
        <v>128</v>
      </c>
      <c s="1072" t="s">
        <v>129</v>
      </c>
      <c s="1073" t="s">
        <v>14</v>
      </c>
      <c s="1074" t="s">
        <v>130</v>
      </c>
      <c s="1072" t="s">
        <v>131</v>
      </c>
      <c s="1072" t="s">
        <v>132</v>
      </c>
      <c s="1072" t="s">
        <v>133</v>
      </c>
      <c s="1072" t="s">
        <v>134</v>
      </c>
      <c s="1072" t="s">
        <v>135</v>
      </c>
      <c s="1073" t="s">
        <v>14</v>
      </c>
      <c s="1075"/>
      <c s="107"/>
    </row>
    <row s="118" customFormat="1" customHeight="1" ht="18">
      <c s="107"/>
      <c s="107"/>
      <c s="1076" t="s">
        <v>161</v>
      </c>
      <c s="1000">
        <v>0</v>
      </c>
      <c s="1000">
        <v>0</v>
      </c>
      <c s="997">
        <f>D30+E30</f>
        <v>0</v>
      </c>
      <c s="1035"/>
      <c s="1000">
        <v>245</v>
      </c>
      <c s="1000">
        <v>316</v>
      </c>
      <c s="1000">
        <v>242</v>
      </c>
      <c s="1000">
        <v>172</v>
      </c>
      <c s="1000">
        <v>99</v>
      </c>
      <c s="997">
        <f>+SUM(G30:L30)</f>
        <v>1074</v>
      </c>
      <c s="998">
        <f>F30+M30</f>
        <v>1074</v>
      </c>
      <c s="107"/>
    </row>
    <row s="118" customFormat="1" customHeight="1" ht="18">
      <c s="107"/>
      <c s="107"/>
      <c s="1076" t="s">
        <v>162</v>
      </c>
      <c s="1000">
        <v>0</v>
      </c>
      <c s="1000">
        <v>6</v>
      </c>
      <c s="997">
        <f>D31+E31</f>
        <v>6</v>
      </c>
      <c s="1035"/>
      <c s="1000">
        <v>0</v>
      </c>
      <c s="1000">
        <v>5</v>
      </c>
      <c s="1000">
        <v>34</v>
      </c>
      <c s="1000">
        <v>54</v>
      </c>
      <c s="1000">
        <v>37</v>
      </c>
      <c s="997">
        <f>+SUM(G31:L31)</f>
        <v>130</v>
      </c>
      <c s="998">
        <f>F31+M31</f>
        <v>136</v>
      </c>
      <c s="107"/>
    </row>
    <row s="210" customFormat="1" customHeight="1" ht="18">
      <c s="107"/>
      <c s="107"/>
      <c s="1076" t="s">
        <v>163</v>
      </c>
      <c s="1000">
        <v>23</v>
      </c>
      <c s="1000">
        <v>49</v>
      </c>
      <c s="997">
        <f>D32+E32</f>
        <v>72</v>
      </c>
      <c s="1077"/>
      <c s="1000">
        <v>80</v>
      </c>
      <c s="1000">
        <v>142</v>
      </c>
      <c s="1000">
        <v>116</v>
      </c>
      <c s="1000">
        <v>123</v>
      </c>
      <c s="1000">
        <v>100</v>
      </c>
      <c s="997">
        <f>+SUM(G32:L32)</f>
        <v>561</v>
      </c>
      <c s="998">
        <f>F32+M32</f>
        <v>633</v>
      </c>
      <c s="107"/>
    </row>
    <row s="118" customFormat="1" customHeight="1" ht="18">
      <c s="107"/>
      <c s="107"/>
      <c s="1076" t="s">
        <v>164</v>
      </c>
      <c s="1000">
        <v>1</v>
      </c>
      <c s="1000">
        <v>3</v>
      </c>
      <c s="997">
        <f>D33+E33</f>
        <v>4</v>
      </c>
      <c s="1035"/>
      <c s="1000">
        <v>15</v>
      </c>
      <c s="1000">
        <v>11</v>
      </c>
      <c s="1000">
        <v>32</v>
      </c>
      <c s="1000">
        <v>8</v>
      </c>
      <c s="1000">
        <v>5</v>
      </c>
      <c s="997">
        <f>+SUM(G33:L33)</f>
        <v>71</v>
      </c>
      <c s="998">
        <f>F33+M33</f>
        <v>75</v>
      </c>
      <c s="107"/>
    </row>
    <row s="118" customFormat="1" customHeight="1" ht="18">
      <c s="107"/>
      <c s="107"/>
      <c s="1076" t="s">
        <v>165</v>
      </c>
      <c s="1000">
        <v>17</v>
      </c>
      <c s="1000">
        <v>63</v>
      </c>
      <c s="997">
        <f>D34+E34</f>
        <v>80</v>
      </c>
      <c s="1035"/>
      <c s="1000">
        <v>103</v>
      </c>
      <c s="1000">
        <v>193</v>
      </c>
      <c s="1000">
        <v>243</v>
      </c>
      <c s="1000">
        <v>204</v>
      </c>
      <c s="1000">
        <v>114</v>
      </c>
      <c s="997">
        <f>+SUM(G34:L34)</f>
        <v>857</v>
      </c>
      <c s="998">
        <f>F34+M34</f>
        <v>937</v>
      </c>
      <c s="107"/>
    </row>
    <row s="118" customFormat="1" customHeight="1" ht="18">
      <c s="107"/>
      <c s="107"/>
      <c s="1076" t="s">
        <v>166</v>
      </c>
      <c s="1000">
        <v>1</v>
      </c>
      <c s="1000">
        <v>0</v>
      </c>
      <c s="997">
        <f>D35+E35</f>
        <v>1</v>
      </c>
      <c s="1035"/>
      <c s="1000">
        <v>584</v>
      </c>
      <c s="1000">
        <v>641</v>
      </c>
      <c s="1000">
        <v>450</v>
      </c>
      <c s="1000">
        <v>151</v>
      </c>
      <c s="1000">
        <v>94</v>
      </c>
      <c s="997">
        <f>+SUM(G35:L35)</f>
        <v>1920</v>
      </c>
      <c s="998">
        <f>F35+M35</f>
        <v>1921</v>
      </c>
      <c s="107"/>
    </row>
    <row s="118" customFormat="1" customHeight="1" ht="18">
      <c s="107"/>
      <c s="107"/>
      <c s="1076" t="s">
        <v>167</v>
      </c>
      <c s="1000">
        <v>67</v>
      </c>
      <c s="1000">
        <v>163</v>
      </c>
      <c s="997">
        <f>D36+E36</f>
        <v>230</v>
      </c>
      <c s="1035"/>
      <c s="1000">
        <v>160</v>
      </c>
      <c s="1000">
        <v>292</v>
      </c>
      <c s="1000">
        <v>184</v>
      </c>
      <c s="1000">
        <v>84</v>
      </c>
      <c s="1000">
        <v>54</v>
      </c>
      <c s="997">
        <f>+SUM(G36:L36)</f>
        <v>774</v>
      </c>
      <c s="998">
        <f>F36+M36</f>
        <v>1004</v>
      </c>
      <c s="107"/>
    </row>
    <row s="118" customFormat="1" customHeight="1" ht="18">
      <c s="137"/>
      <c s="138"/>
      <c s="1076" t="s">
        <v>168</v>
      </c>
      <c s="1000">
        <v>4</v>
      </c>
      <c s="1000">
        <v>6</v>
      </c>
      <c s="997">
        <f>D37+E37</f>
        <v>10</v>
      </c>
      <c s="1035"/>
      <c s="1000">
        <v>129</v>
      </c>
      <c s="1000">
        <v>165</v>
      </c>
      <c s="1000">
        <v>246</v>
      </c>
      <c s="1000">
        <v>88</v>
      </c>
      <c s="1000">
        <v>49</v>
      </c>
      <c s="997">
        <f>+SUM(G37:L37)</f>
        <v>677</v>
      </c>
      <c s="998">
        <f>F37+M37</f>
        <v>687</v>
      </c>
      <c s="107"/>
    </row>
    <row s="118" customFormat="1" customHeight="1" ht="18">
      <c s="137"/>
      <c s="138"/>
      <c s="1076" t="s">
        <v>169</v>
      </c>
      <c s="1000">
        <v>2</v>
      </c>
      <c s="1000">
        <v>0</v>
      </c>
      <c s="997">
        <f>D38+E38</f>
        <v>2</v>
      </c>
      <c s="1035"/>
      <c s="1000">
        <v>12</v>
      </c>
      <c s="1000">
        <v>46</v>
      </c>
      <c s="1000">
        <v>31</v>
      </c>
      <c s="1000">
        <v>27</v>
      </c>
      <c s="1000">
        <v>11</v>
      </c>
      <c s="997">
        <f>+SUM(G38:L38)</f>
        <v>127</v>
      </c>
      <c s="998">
        <f>F38+M38</f>
        <v>129</v>
      </c>
      <c s="107"/>
    </row>
    <row s="118" customFormat="1" customHeight="1" ht="18">
      <c s="107"/>
      <c s="107"/>
      <c s="1076" t="s">
        <v>170</v>
      </c>
      <c s="1000">
        <v>0</v>
      </c>
      <c s="1000">
        <v>0</v>
      </c>
      <c s="997">
        <f>D39+E39</f>
        <v>0</v>
      </c>
      <c s="1035"/>
      <c s="1000">
        <v>0</v>
      </c>
      <c s="1000">
        <v>0</v>
      </c>
      <c s="1000">
        <v>0</v>
      </c>
      <c s="1000">
        <v>0</v>
      </c>
      <c s="1000">
        <v>0</v>
      </c>
      <c s="997">
        <f>+SUM(G39:L39)</f>
        <v>0</v>
      </c>
      <c s="998">
        <f>F39+M39</f>
        <v>0</v>
      </c>
      <c s="107"/>
    </row>
    <row s="118" customFormat="1" customHeight="1" ht="18">
      <c s="137"/>
      <c s="138"/>
      <c s="1076" t="s">
        <v>171</v>
      </c>
      <c s="1000">
        <v>0</v>
      </c>
      <c s="1000">
        <v>0</v>
      </c>
      <c s="997">
        <f>D40+E40</f>
        <v>0</v>
      </c>
      <c s="1035"/>
      <c s="1000">
        <v>0</v>
      </c>
      <c s="1000">
        <v>0</v>
      </c>
      <c s="1000">
        <v>0</v>
      </c>
      <c s="1000">
        <v>0</v>
      </c>
      <c s="1000">
        <v>0</v>
      </c>
      <c s="997">
        <f>+SUM(G40:L40)</f>
        <v>0</v>
      </c>
      <c s="998">
        <f>F40+M40</f>
        <v>0</v>
      </c>
      <c s="107"/>
    </row>
    <row s="118" customFormat="1" customHeight="1" ht="18">
      <c s="137"/>
      <c s="138"/>
      <c s="1076" t="s">
        <v>172</v>
      </c>
      <c s="1000">
        <v>177</v>
      </c>
      <c s="1000">
        <v>641</v>
      </c>
      <c s="997">
        <f>D41+E41</f>
        <v>818</v>
      </c>
      <c s="1035"/>
      <c s="1000">
        <v>410</v>
      </c>
      <c s="1000">
        <v>878</v>
      </c>
      <c s="1000">
        <v>725</v>
      </c>
      <c s="1000">
        <v>443</v>
      </c>
      <c s="1000">
        <v>219</v>
      </c>
      <c s="997">
        <f>+SUM(G41:L41)</f>
        <v>2675</v>
      </c>
      <c s="998">
        <f>F41+M41</f>
        <v>3493</v>
      </c>
      <c s="107"/>
    </row>
    <row s="118" customFormat="1" customHeight="1" ht="18">
      <c s="107"/>
      <c s="107"/>
      <c s="1076" t="s">
        <v>173</v>
      </c>
      <c s="1000">
        <v>19</v>
      </c>
      <c s="1000">
        <v>50</v>
      </c>
      <c s="997">
        <f>D42+E42</f>
        <v>69</v>
      </c>
      <c s="1035"/>
      <c s="1000">
        <v>130</v>
      </c>
      <c s="1000">
        <v>106</v>
      </c>
      <c s="1000">
        <v>123</v>
      </c>
      <c s="1000">
        <v>95</v>
      </c>
      <c s="1000">
        <v>57</v>
      </c>
      <c s="997">
        <f>+SUM(G42:L42)</f>
        <v>511</v>
      </c>
      <c s="998">
        <f>F42+M42</f>
        <v>580</v>
      </c>
      <c s="107"/>
    </row>
    <row s="118" customFormat="1" customHeight="1" ht="18">
      <c s="137"/>
      <c s="138"/>
      <c s="1078" t="s">
        <v>174</v>
      </c>
      <c s="1079">
        <v>250</v>
      </c>
      <c s="1079">
        <v>704</v>
      </c>
      <c s="1013">
        <f>D43+E43</f>
        <v>954</v>
      </c>
      <c s="1080"/>
      <c s="1079">
        <v>1206</v>
      </c>
      <c s="1079">
        <v>1377</v>
      </c>
      <c s="1079">
        <v>932</v>
      </c>
      <c s="1079">
        <v>455</v>
      </c>
      <c s="1079">
        <v>227</v>
      </c>
      <c s="1013">
        <f>+SUM(G43:L43)</f>
        <v>4197</v>
      </c>
      <c s="1006">
        <f>F43+M43</f>
        <v>5151</v>
      </c>
      <c s="107"/>
    </row>
    <row s="118" customFormat="1" customHeight="1" ht="18">
      <c s="137"/>
      <c s="138"/>
      <c s="107"/>
      <c s="107"/>
      <c s="107"/>
      <c s="107"/>
      <c s="107"/>
      <c s="107"/>
      <c s="107"/>
      <c s="107"/>
      <c s="107"/>
      <c s="107"/>
      <c s="107"/>
      <c s="107"/>
      <c s="107"/>
    </row>
    <row s="118" customFormat="1" customHeight="1" ht="18">
      <c s="107"/>
      <c s="107"/>
      <c s="878" t="s">
        <v>176</v>
      </c>
      <c s="107"/>
      <c s="107"/>
      <c s="107"/>
      <c s="107"/>
      <c s="107"/>
      <c s="107"/>
      <c s="107"/>
      <c s="107"/>
      <c s="107"/>
      <c s="107"/>
      <c s="107"/>
      <c s="107"/>
    </row>
    <row s="118" customFormat="1" customHeight="1" ht="18">
      <c s="137"/>
      <c s="138"/>
      <c s="660"/>
      <c s="990" t="s">
        <v>153</v>
      </c>
      <c s="990"/>
      <c s="988"/>
      <c s="1070" t="s">
        <v>154</v>
      </c>
      <c s="1071"/>
      <c s="1071"/>
      <c s="1071"/>
      <c s="1071"/>
      <c s="1071"/>
      <c s="1071"/>
      <c s="991" t="s">
        <v>87</v>
      </c>
      <c s="107"/>
    </row>
    <row s="118" customFormat="1" customHeight="1" ht="18">
      <c s="137"/>
      <c s="138"/>
      <c s="661"/>
      <c s="1072" t="s">
        <v>128</v>
      </c>
      <c s="1072" t="s">
        <v>129</v>
      </c>
      <c s="1073" t="s">
        <v>14</v>
      </c>
      <c s="1074" t="s">
        <v>130</v>
      </c>
      <c s="1072" t="s">
        <v>131</v>
      </c>
      <c s="1072" t="s">
        <v>132</v>
      </c>
      <c s="1072" t="s">
        <v>133</v>
      </c>
      <c s="1072" t="s">
        <v>134</v>
      </c>
      <c s="1072" t="s">
        <v>135</v>
      </c>
      <c s="1073" t="s">
        <v>14</v>
      </c>
      <c s="1075"/>
      <c s="107"/>
    </row>
    <row s="118" customFormat="1" customHeight="1" ht="18">
      <c s="107"/>
      <c s="107"/>
      <c s="1076" t="s">
        <v>161</v>
      </c>
      <c s="1000">
        <v>0</v>
      </c>
      <c s="1000">
        <v>0</v>
      </c>
      <c s="997">
        <f>D48+E48</f>
        <v>0</v>
      </c>
      <c s="1035"/>
      <c s="1000">
        <v>99</v>
      </c>
      <c s="1000">
        <v>80</v>
      </c>
      <c s="1000">
        <v>66</v>
      </c>
      <c s="1000">
        <v>25</v>
      </c>
      <c s="1000">
        <v>23</v>
      </c>
      <c s="997">
        <f>+SUM(G48:L48)</f>
        <v>293</v>
      </c>
      <c s="998">
        <f>F48+M48</f>
        <v>293</v>
      </c>
      <c s="107"/>
    </row>
    <row s="118" customFormat="1" customHeight="1" ht="18">
      <c s="107"/>
      <c s="107"/>
      <c s="1076" t="s">
        <v>162</v>
      </c>
      <c s="1000">
        <v>0</v>
      </c>
      <c s="1000">
        <v>2</v>
      </c>
      <c s="997">
        <f>D49+E49</f>
        <v>2</v>
      </c>
      <c s="1035"/>
      <c s="1000">
        <v>2</v>
      </c>
      <c s="1000">
        <v>9</v>
      </c>
      <c s="1000">
        <v>5</v>
      </c>
      <c s="1000">
        <v>14</v>
      </c>
      <c s="1000">
        <v>11</v>
      </c>
      <c s="997">
        <f>+SUM(G49:L49)</f>
        <v>41</v>
      </c>
      <c s="998">
        <f>F49+M49</f>
        <v>43</v>
      </c>
      <c s="107"/>
    </row>
    <row s="210" customFormat="1" customHeight="1" ht="18">
      <c s="107"/>
      <c s="107"/>
      <c s="1076" t="s">
        <v>163</v>
      </c>
      <c s="1000">
        <v>8</v>
      </c>
      <c s="1000">
        <v>31</v>
      </c>
      <c s="997">
        <f>D50+E50</f>
        <v>39</v>
      </c>
      <c s="1077"/>
      <c s="1000">
        <v>33</v>
      </c>
      <c s="1000">
        <v>80</v>
      </c>
      <c s="1000">
        <v>56</v>
      </c>
      <c s="1000">
        <v>69</v>
      </c>
      <c s="1000">
        <v>34</v>
      </c>
      <c s="997">
        <f>+SUM(G50:L50)</f>
        <v>272</v>
      </c>
      <c s="998">
        <f>F50+M50</f>
        <v>311</v>
      </c>
      <c s="107"/>
    </row>
    <row s="118" customFormat="1" customHeight="1" ht="18">
      <c s="107"/>
      <c s="107"/>
      <c s="1076" t="s">
        <v>164</v>
      </c>
      <c s="1000">
        <v>0</v>
      </c>
      <c s="1000">
        <v>0</v>
      </c>
      <c s="997">
        <f>D51+E51</f>
        <v>0</v>
      </c>
      <c s="1035"/>
      <c s="1000">
        <v>0</v>
      </c>
      <c s="1000">
        <v>16</v>
      </c>
      <c s="1000">
        <v>14</v>
      </c>
      <c s="1000">
        <v>1</v>
      </c>
      <c s="1000">
        <v>0</v>
      </c>
      <c s="997">
        <f>+SUM(G51:L51)</f>
        <v>31</v>
      </c>
      <c s="998">
        <f>F51+M51</f>
        <v>31</v>
      </c>
      <c s="107"/>
    </row>
    <row s="118" customFormat="1" customHeight="1" ht="18">
      <c s="107"/>
      <c s="107"/>
      <c s="1076" t="s">
        <v>165</v>
      </c>
      <c s="1000">
        <v>3</v>
      </c>
      <c s="1000">
        <v>13</v>
      </c>
      <c s="997">
        <f>D52+E52</f>
        <v>16</v>
      </c>
      <c s="1035"/>
      <c s="1000">
        <v>33</v>
      </c>
      <c s="1000">
        <v>56</v>
      </c>
      <c s="1000">
        <v>107</v>
      </c>
      <c s="1000">
        <v>64</v>
      </c>
      <c s="1000">
        <v>42</v>
      </c>
      <c s="997">
        <f>+SUM(G52:L52)</f>
        <v>302</v>
      </c>
      <c s="998">
        <f>F52+M52</f>
        <v>318</v>
      </c>
      <c s="107"/>
    </row>
    <row s="118" customFormat="1" customHeight="1" ht="18">
      <c s="107"/>
      <c s="107"/>
      <c s="1076" t="s">
        <v>166</v>
      </c>
      <c s="1000">
        <v>0</v>
      </c>
      <c s="1000">
        <v>0</v>
      </c>
      <c s="997">
        <f>D53+E53</f>
        <v>0</v>
      </c>
      <c s="1035"/>
      <c s="1000">
        <v>196</v>
      </c>
      <c s="1000">
        <v>194</v>
      </c>
      <c s="1000">
        <v>150</v>
      </c>
      <c s="1000">
        <v>41</v>
      </c>
      <c s="1000">
        <v>28</v>
      </c>
      <c s="997">
        <f>+SUM(G53:L53)</f>
        <v>609</v>
      </c>
      <c s="998">
        <f>F53+M53</f>
        <v>609</v>
      </c>
      <c s="107"/>
    </row>
    <row s="118" customFormat="1" customHeight="1" ht="18">
      <c s="107"/>
      <c s="107"/>
      <c s="1076" t="s">
        <v>167</v>
      </c>
      <c s="1000">
        <v>28</v>
      </c>
      <c s="1000">
        <v>38</v>
      </c>
      <c s="997">
        <f>D54+E54</f>
        <v>66</v>
      </c>
      <c s="1035"/>
      <c s="1000">
        <v>70</v>
      </c>
      <c s="1000">
        <v>80</v>
      </c>
      <c s="1000">
        <v>49</v>
      </c>
      <c s="1000">
        <v>22</v>
      </c>
      <c s="1000">
        <v>7</v>
      </c>
      <c s="997">
        <f>+SUM(G54:L54)</f>
        <v>228</v>
      </c>
      <c s="998">
        <f>F54+M54</f>
        <v>294</v>
      </c>
      <c s="107"/>
    </row>
    <row s="118" customFormat="1" customHeight="1" ht="18">
      <c s="137"/>
      <c s="138"/>
      <c s="1076" t="s">
        <v>168</v>
      </c>
      <c s="1000">
        <v>1</v>
      </c>
      <c s="1000">
        <v>10</v>
      </c>
      <c s="997">
        <f>D55+E55</f>
        <v>11</v>
      </c>
      <c s="1035"/>
      <c s="1000">
        <v>40</v>
      </c>
      <c s="1000">
        <v>52</v>
      </c>
      <c s="1000">
        <v>97</v>
      </c>
      <c s="1000">
        <v>28</v>
      </c>
      <c s="1000">
        <v>29</v>
      </c>
      <c s="997">
        <f>+SUM(G55:L55)</f>
        <v>246</v>
      </c>
      <c s="998">
        <f>F55+M55</f>
        <v>257</v>
      </c>
      <c s="107"/>
    </row>
    <row s="118" customFormat="1" customHeight="1" ht="18">
      <c s="137"/>
      <c s="138"/>
      <c s="1076" t="s">
        <v>169</v>
      </c>
      <c s="1000">
        <v>2</v>
      </c>
      <c s="1000">
        <v>0</v>
      </c>
      <c s="997">
        <f>D56+E56</f>
        <v>2</v>
      </c>
      <c s="1035"/>
      <c s="1000">
        <v>18</v>
      </c>
      <c s="1000">
        <v>1</v>
      </c>
      <c s="1000">
        <v>11</v>
      </c>
      <c s="1000">
        <v>4</v>
      </c>
      <c s="1000">
        <v>0</v>
      </c>
      <c s="997">
        <f>+SUM(G56:L56)</f>
        <v>34</v>
      </c>
      <c s="998">
        <f>F56+M56</f>
        <v>36</v>
      </c>
      <c s="107"/>
    </row>
    <row s="118" customFormat="1" customHeight="1" ht="18">
      <c s="107"/>
      <c s="107"/>
      <c s="1076" t="s">
        <v>170</v>
      </c>
      <c s="1000">
        <v>0</v>
      </c>
      <c s="1000">
        <v>0</v>
      </c>
      <c s="997">
        <f>D57+E57</f>
        <v>0</v>
      </c>
      <c s="1035"/>
      <c s="1000">
        <v>0</v>
      </c>
      <c s="1000">
        <v>0</v>
      </c>
      <c s="1000">
        <v>0</v>
      </c>
      <c s="1000">
        <v>0</v>
      </c>
      <c s="1000">
        <v>0</v>
      </c>
      <c s="997">
        <f>+SUM(G57:L57)</f>
        <v>0</v>
      </c>
      <c s="998">
        <f>F57+M57</f>
        <v>0</v>
      </c>
      <c s="107"/>
    </row>
    <row s="118" customFormat="1" customHeight="1" ht="18">
      <c s="137"/>
      <c s="138"/>
      <c s="1076" t="s">
        <v>171</v>
      </c>
      <c s="1000">
        <v>0</v>
      </c>
      <c s="1000">
        <v>0</v>
      </c>
      <c s="997">
        <f>D58+E58</f>
        <v>0</v>
      </c>
      <c s="1035"/>
      <c s="1000">
        <v>0</v>
      </c>
      <c s="1000">
        <v>0</v>
      </c>
      <c s="1000">
        <v>0</v>
      </c>
      <c s="1000">
        <v>0</v>
      </c>
      <c s="1000">
        <v>0</v>
      </c>
      <c s="997">
        <f>+SUM(G58:L58)</f>
        <v>0</v>
      </c>
      <c s="998">
        <f>F58+M58</f>
        <v>0</v>
      </c>
      <c s="107"/>
    </row>
    <row s="118" customFormat="1" customHeight="1" ht="18">
      <c s="137"/>
      <c s="138"/>
      <c s="1076" t="s">
        <v>172</v>
      </c>
      <c s="1000">
        <v>79</v>
      </c>
      <c s="1000">
        <v>203</v>
      </c>
      <c s="997">
        <f>D59+E59</f>
        <v>282</v>
      </c>
      <c s="1035"/>
      <c s="1000">
        <v>158</v>
      </c>
      <c s="1000">
        <v>317</v>
      </c>
      <c s="1000">
        <v>235</v>
      </c>
      <c s="1000">
        <v>117</v>
      </c>
      <c s="1000">
        <v>73</v>
      </c>
      <c s="997">
        <f>+SUM(G59:L59)</f>
        <v>900</v>
      </c>
      <c s="998">
        <f>F59+M59</f>
        <v>1182</v>
      </c>
      <c s="107"/>
    </row>
    <row s="118" customFormat="1" customHeight="1" ht="18">
      <c s="107"/>
      <c s="107"/>
      <c s="1076" t="s">
        <v>173</v>
      </c>
      <c s="1000">
        <v>16</v>
      </c>
      <c s="1000">
        <v>27</v>
      </c>
      <c s="997">
        <f>D60+E60</f>
        <v>43</v>
      </c>
      <c s="1035"/>
      <c s="1000">
        <v>42</v>
      </c>
      <c s="1000">
        <v>51</v>
      </c>
      <c s="1000">
        <v>57</v>
      </c>
      <c s="1000">
        <v>23</v>
      </c>
      <c s="1000">
        <v>17</v>
      </c>
      <c s="997">
        <f>+SUM(G60:L60)</f>
        <v>190</v>
      </c>
      <c s="998">
        <f>F60+M60</f>
        <v>233</v>
      </c>
      <c s="107"/>
    </row>
    <row s="118" customFormat="1" customHeight="1" ht="18">
      <c s="137"/>
      <c s="138"/>
      <c s="1078" t="s">
        <v>174</v>
      </c>
      <c s="1079">
        <v>109</v>
      </c>
      <c s="1079">
        <v>228</v>
      </c>
      <c s="1013">
        <f>D61+E61</f>
        <v>337</v>
      </c>
      <c s="1080"/>
      <c s="1079">
        <v>419</v>
      </c>
      <c s="1079">
        <v>464</v>
      </c>
      <c s="1079">
        <v>322</v>
      </c>
      <c s="1079">
        <v>129</v>
      </c>
      <c s="1079">
        <v>79</v>
      </c>
      <c s="1013">
        <f>+SUM(G61:L61)</f>
        <v>1413</v>
      </c>
      <c s="1006">
        <f>F61+M61</f>
        <v>1750</v>
      </c>
      <c s="107"/>
    </row>
    <row s="118" customFormat="1" customHeight="1" ht="12">
      <c s="137"/>
      <c s="138"/>
      <c s="107"/>
      <c s="107"/>
      <c s="107"/>
      <c s="107"/>
      <c s="107"/>
      <c s="107"/>
      <c s="107"/>
      <c s="107"/>
      <c s="107"/>
      <c s="107"/>
      <c s="107"/>
      <c s="107"/>
      <c s="107"/>
    </row>
  </sheetData>
  <sheetProtection selectLockedCells="1" selectUnlockedCells="1"/>
  <mergeCells count="14">
    <mergeCell ref="C28:C29"/>
    <mergeCell ref="D28:F28"/>
    <mergeCell ref="G28:M28"/>
    <mergeCell ref="N28:N29"/>
    <mergeCell ref="C46:C47"/>
    <mergeCell ref="D46:F46"/>
    <mergeCell ref="G46:M46"/>
    <mergeCell ref="N46:N47"/>
    <mergeCell ref="A3:O3"/>
    <mergeCell ref="A4:O4"/>
    <mergeCell ref="C10:C11"/>
    <mergeCell ref="D10:F10"/>
    <mergeCell ref="G10:M10"/>
    <mergeCell ref="N10:N11"/>
  </mergeCell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workbookViewId="0">
      <selection activeCell="A1" sqref="A1"/>
    </sheetView>
  </sheetViews>
  <sheetFormatPr customHeight="1" defaultRowHeight="0"/>
  <cols>
    <col min="1" max="2" style="103" width="2.296875" customWidth="1"/>
    <col min="3" max="3" style="103" width="38.8984375" customWidth="1"/>
    <col min="4" max="14" style="103" width="14.3984375" customWidth="1"/>
    <col min="15" max="15" style="103" width="4" customWidth="1"/>
  </cols>
  <sheetData>
    <row customHeight="1" ht="18">
      <c s="981" t="s">
        <v>158</v>
      </c>
      <c s="100"/>
      <c s="100"/>
      <c s="100"/>
      <c s="100"/>
      <c s="100"/>
      <c s="100"/>
      <c s="100"/>
      <c s="100"/>
      <c s="100"/>
      <c s="100"/>
      <c s="100"/>
      <c s="100"/>
      <c s="100"/>
      <c s="879"/>
    </row>
    <row customHeight="1" ht="18">
      <c s="104"/>
      <c s="104"/>
      <c s="104"/>
      <c s="104"/>
      <c s="104"/>
      <c s="104"/>
      <c s="104"/>
      <c s="104"/>
      <c s="104"/>
      <c s="104"/>
      <c s="104"/>
      <c s="104"/>
      <c s="104"/>
      <c s="104"/>
      <c s="879"/>
    </row>
    <row customHeight="1" ht="18">
      <c s="616" t="s">
        <v>1</v>
      </c>
      <c s="616"/>
      <c s="616"/>
      <c s="616"/>
      <c s="616"/>
      <c s="616"/>
      <c s="616"/>
      <c s="616"/>
      <c s="616"/>
      <c s="616"/>
      <c s="616"/>
      <c s="616"/>
      <c s="616"/>
      <c s="616"/>
      <c s="616"/>
    </row>
    <row customHeight="1" ht="18">
      <c s="880" t="s">
        <v>2</v>
      </c>
      <c s="881" t="s"/>
      <c s="881" t="s"/>
      <c s="881" t="s"/>
      <c s="881" t="s"/>
      <c s="881" t="s"/>
      <c s="881" t="s"/>
      <c s="881" t="s"/>
      <c s="881" t="s"/>
      <c s="881" t="s"/>
      <c s="881" t="s"/>
      <c s="881" t="s"/>
      <c s="881" t="s"/>
      <c s="881" t="s"/>
      <c s="881" t="s"/>
    </row>
    <row customHeight="1" ht="18">
      <c s="104"/>
      <c s="104"/>
      <c s="104"/>
      <c s="104"/>
      <c s="104"/>
      <c s="104"/>
      <c s="104"/>
      <c s="104"/>
      <c s="104"/>
      <c s="104"/>
      <c s="104"/>
      <c s="104"/>
      <c s="982" t="s">
        <v>32</v>
      </c>
      <c s="983" t="s">
        <v>4</v>
      </c>
      <c s="104"/>
    </row>
    <row customHeight="1" ht="18">
      <c s="104"/>
      <c s="104"/>
      <c s="104"/>
      <c s="104"/>
      <c s="104"/>
      <c s="104"/>
      <c s="104"/>
      <c s="104"/>
      <c s="104"/>
      <c s="104"/>
      <c s="104"/>
      <c s="104"/>
      <c s="982" t="s">
        <v>33</v>
      </c>
      <c s="984" t="s">
        <v>6</v>
      </c>
      <c s="985" t="s">
        <v>7</v>
      </c>
    </row>
    <row customHeight="1" ht="18">
      <c s="878" t="s">
        <v>34</v>
      </c>
      <c s="106"/>
      <c s="107"/>
      <c s="107"/>
      <c s="107"/>
      <c s="107"/>
      <c s="107"/>
      <c s="107"/>
      <c s="107"/>
      <c s="107"/>
      <c s="107"/>
      <c s="107"/>
      <c s="107"/>
      <c s="107"/>
      <c s="104"/>
    </row>
    <row customHeight="1" ht="18">
      <c s="107"/>
      <c s="878" t="s">
        <v>177</v>
      </c>
      <c s="107"/>
      <c s="107"/>
      <c s="107"/>
      <c s="107"/>
      <c s="107"/>
      <c s="107"/>
      <c s="107"/>
      <c s="107"/>
      <c s="107"/>
      <c s="107"/>
      <c s="107"/>
      <c s="107"/>
      <c s="104"/>
    </row>
    <row customHeight="1" ht="18">
      <c s="107"/>
      <c s="106"/>
      <c s="878" t="s">
        <v>160</v>
      </c>
      <c s="107"/>
      <c s="107"/>
      <c s="107"/>
      <c s="107"/>
      <c s="107"/>
      <c s="107"/>
      <c s="107"/>
      <c s="107"/>
      <c s="107"/>
      <c s="107"/>
      <c s="107"/>
      <c s="104"/>
    </row>
    <row s="118" customFormat="1" customHeight="1" ht="18">
      <c s="107"/>
      <c s="107"/>
      <c s="660"/>
      <c s="990" t="s">
        <v>153</v>
      </c>
      <c s="990"/>
      <c s="988"/>
      <c s="1070" t="s">
        <v>154</v>
      </c>
      <c s="1071"/>
      <c s="1071"/>
      <c s="1071"/>
      <c s="1071"/>
      <c s="1071"/>
      <c s="1071"/>
      <c s="991" t="s">
        <v>87</v>
      </c>
      <c s="107"/>
    </row>
    <row s="118" customFormat="1" customHeight="1" ht="18">
      <c s="107"/>
      <c s="107"/>
      <c s="661"/>
      <c s="1072" t="s">
        <v>128</v>
      </c>
      <c s="1072" t="s">
        <v>129</v>
      </c>
      <c s="1073" t="s">
        <v>14</v>
      </c>
      <c s="1074" t="s">
        <v>130</v>
      </c>
      <c s="1072" t="s">
        <v>131</v>
      </c>
      <c s="1072" t="s">
        <v>132</v>
      </c>
      <c s="1072" t="s">
        <v>133</v>
      </c>
      <c s="1072" t="s">
        <v>134</v>
      </c>
      <c s="1072" t="s">
        <v>135</v>
      </c>
      <c s="1073" t="s">
        <v>14</v>
      </c>
      <c s="1075"/>
      <c s="107"/>
    </row>
    <row s="118" customFormat="1" customHeight="1" ht="18">
      <c s="137"/>
      <c s="138"/>
      <c s="1076" t="s">
        <v>178</v>
      </c>
      <c s="1000">
        <v>0</v>
      </c>
      <c s="1000">
        <v>0</v>
      </c>
      <c s="997">
        <f>D12+E12</f>
        <v>0</v>
      </c>
      <c s="1035"/>
      <c s="1000">
        <v>67165</v>
      </c>
      <c s="1000">
        <v>76270</v>
      </c>
      <c s="1000">
        <v>90122</v>
      </c>
      <c s="1000">
        <v>97014</v>
      </c>
      <c s="1000">
        <v>68980</v>
      </c>
      <c s="997">
        <f>+SUM(G12:L12)</f>
        <v>399551</v>
      </c>
      <c s="998">
        <f>F12+M12</f>
        <v>399551</v>
      </c>
      <c s="107"/>
    </row>
    <row s="118" customFormat="1" customHeight="1" ht="18">
      <c s="137"/>
      <c s="138"/>
      <c s="1076" t="s">
        <v>179</v>
      </c>
      <c s="1000">
        <v>0</v>
      </c>
      <c s="1000">
        <v>88</v>
      </c>
      <c s="997">
        <f>D13+E13</f>
        <v>88</v>
      </c>
      <c s="1035"/>
      <c s="1000">
        <v>279</v>
      </c>
      <c s="1000">
        <v>662</v>
      </c>
      <c s="1000">
        <v>1426</v>
      </c>
      <c s="1000">
        <v>2765</v>
      </c>
      <c s="1000">
        <v>2906</v>
      </c>
      <c s="997">
        <f>+SUM(G13:L13)</f>
        <v>8038</v>
      </c>
      <c s="998">
        <f>F13+M13</f>
        <v>8126</v>
      </c>
      <c s="107"/>
    </row>
    <row s="118" customFormat="1" customHeight="1" ht="18">
      <c s="137"/>
      <c s="138"/>
      <c s="1076" t="s">
        <v>180</v>
      </c>
      <c s="1000">
        <v>1229</v>
      </c>
      <c s="1000">
        <v>5000</v>
      </c>
      <c s="997">
        <f>D14+E14</f>
        <v>6229</v>
      </c>
      <c s="1035"/>
      <c s="1000">
        <v>7426</v>
      </c>
      <c s="1000">
        <v>10998</v>
      </c>
      <c s="1000">
        <v>9376</v>
      </c>
      <c s="1000">
        <v>11028</v>
      </c>
      <c s="1000">
        <v>10834</v>
      </c>
      <c s="997">
        <f>+SUM(G14:L14)</f>
        <v>49662</v>
      </c>
      <c s="998">
        <f>F14+M14</f>
        <v>55891</v>
      </c>
      <c s="107"/>
    </row>
    <row s="118" customFormat="1" customHeight="1" ht="18">
      <c s="137"/>
      <c s="138"/>
      <c s="1076" t="s">
        <v>181</v>
      </c>
      <c s="1000">
        <v>258</v>
      </c>
      <c s="1000">
        <v>951</v>
      </c>
      <c s="997">
        <f>D15+E15</f>
        <v>1209</v>
      </c>
      <c s="1035"/>
      <c s="1000">
        <v>488</v>
      </c>
      <c s="1000">
        <v>1648</v>
      </c>
      <c s="1000">
        <v>1509</v>
      </c>
      <c s="1000">
        <v>1006</v>
      </c>
      <c s="1000">
        <v>713</v>
      </c>
      <c s="997">
        <f>+SUM(G15:L15)</f>
        <v>5364</v>
      </c>
      <c s="998">
        <f>F15+M15</f>
        <v>6573</v>
      </c>
      <c s="107"/>
    </row>
    <row s="118" customFormat="1" customHeight="1" ht="18">
      <c s="137"/>
      <c s="138"/>
      <c s="1076" t="s">
        <v>182</v>
      </c>
      <c s="1000">
        <v>0</v>
      </c>
      <c s="1000">
        <v>0</v>
      </c>
      <c s="997">
        <f>D16+E16</f>
        <v>0</v>
      </c>
      <c s="1035"/>
      <c s="1000">
        <v>92622</v>
      </c>
      <c s="1000">
        <v>93320</v>
      </c>
      <c s="1000">
        <v>72247</v>
      </c>
      <c s="1000">
        <v>33216</v>
      </c>
      <c s="1000">
        <v>15224</v>
      </c>
      <c s="997">
        <f>+SUM(G16:L16)</f>
        <v>306629</v>
      </c>
      <c s="998">
        <f>F16+M16</f>
        <v>306629</v>
      </c>
      <c s="107"/>
    </row>
    <row s="118" customFormat="1" customHeight="1" ht="18">
      <c s="137"/>
      <c s="138"/>
      <c s="1076" t="s">
        <v>183</v>
      </c>
      <c s="1000">
        <v>0</v>
      </c>
      <c s="1000">
        <v>0</v>
      </c>
      <c s="997">
        <f>D17+E17</f>
        <v>0</v>
      </c>
      <c s="1035"/>
      <c s="1000">
        <v>21894</v>
      </c>
      <c s="1000">
        <v>32514</v>
      </c>
      <c s="1000">
        <v>20279</v>
      </c>
      <c s="1000">
        <v>11034</v>
      </c>
      <c s="1000">
        <v>6103</v>
      </c>
      <c s="997">
        <f>+SUM(G17:L17)</f>
        <v>91824</v>
      </c>
      <c s="998">
        <f>F17+M17</f>
        <v>91824</v>
      </c>
      <c s="107"/>
    </row>
    <row s="118" customFormat="1" customHeight="1" ht="18">
      <c s="137"/>
      <c s="138"/>
      <c s="1076" t="s">
        <v>184</v>
      </c>
      <c s="1000">
        <v>223</v>
      </c>
      <c s="1000">
        <v>1634</v>
      </c>
      <c s="997">
        <f>D18+E18</f>
        <v>1857</v>
      </c>
      <c s="1035"/>
      <c s="1000">
        <v>9338</v>
      </c>
      <c s="1000">
        <v>15883</v>
      </c>
      <c s="1000">
        <v>25088</v>
      </c>
      <c s="1000">
        <v>11289</v>
      </c>
      <c s="1000">
        <v>6694</v>
      </c>
      <c s="997">
        <f>+SUM(G18:L18)</f>
        <v>68292</v>
      </c>
      <c s="998">
        <f>F18+M18</f>
        <v>70149</v>
      </c>
      <c s="107"/>
    </row>
    <row s="118" customFormat="1" customHeight="1" ht="18">
      <c s="137"/>
      <c s="138"/>
      <c s="1076" t="s">
        <v>185</v>
      </c>
      <c s="1000">
        <v>36</v>
      </c>
      <c s="1000">
        <v>35</v>
      </c>
      <c s="997">
        <f>D19+E19</f>
        <v>71</v>
      </c>
      <c s="1035"/>
      <c s="1000">
        <v>762</v>
      </c>
      <c s="1000">
        <v>1351</v>
      </c>
      <c s="1000">
        <v>1248</v>
      </c>
      <c s="1000">
        <v>1330</v>
      </c>
      <c s="1000">
        <v>616</v>
      </c>
      <c s="997">
        <f>+SUM(G19:L19)</f>
        <v>5307</v>
      </c>
      <c s="998">
        <f>F19+M19</f>
        <v>5378</v>
      </c>
      <c s="107"/>
    </row>
    <row s="118" customFormat="1" customHeight="1" ht="18">
      <c s="137"/>
      <c s="138"/>
      <c s="1076" t="s">
        <v>186</v>
      </c>
      <c s="1000">
        <v>0</v>
      </c>
      <c s="1000">
        <v>0</v>
      </c>
      <c s="997">
        <f>D20+E20</f>
        <v>0</v>
      </c>
      <c s="1035"/>
      <c s="1000">
        <v>0</v>
      </c>
      <c s="1000">
        <v>0</v>
      </c>
      <c s="1000">
        <v>0</v>
      </c>
      <c s="1000">
        <v>0</v>
      </c>
      <c s="1000">
        <v>0</v>
      </c>
      <c s="997">
        <f>+SUM(G20:L20)</f>
        <v>0</v>
      </c>
      <c s="998">
        <f>F20+M20</f>
        <v>0</v>
      </c>
      <c s="107"/>
    </row>
    <row s="118" customFormat="1" customHeight="1" ht="18">
      <c s="107"/>
      <c s="107"/>
      <c s="1078" t="s">
        <v>187</v>
      </c>
      <c s="1079">
        <v>0</v>
      </c>
      <c s="1079">
        <v>0</v>
      </c>
      <c s="1013">
        <f>D21+E21</f>
        <v>0</v>
      </c>
      <c s="1080"/>
      <c s="1079">
        <v>0</v>
      </c>
      <c s="1079">
        <v>0</v>
      </c>
      <c s="1079">
        <v>0</v>
      </c>
      <c s="1079">
        <v>0</v>
      </c>
      <c s="1079">
        <v>0</v>
      </c>
      <c s="1013">
        <f>+SUM(G21:L21)</f>
        <v>0</v>
      </c>
      <c s="1006">
        <f>F21+M21</f>
        <v>0</v>
      </c>
      <c s="107"/>
    </row>
    <row s="118" customFormat="1" customHeight="1" ht="18">
      <c s="107"/>
      <c s="107"/>
      <c s="1015" t="s">
        <v>188</v>
      </c>
      <c s="107"/>
      <c s="107"/>
      <c s="107"/>
      <c s="107"/>
      <c s="107"/>
      <c s="107"/>
      <c s="107"/>
      <c s="107"/>
      <c s="107"/>
      <c s="107"/>
      <c s="107"/>
      <c s="107"/>
    </row>
    <row s="118" customFormat="1" customHeight="1" ht="12">
      <c s="107"/>
      <c s="107"/>
      <c s="107"/>
      <c s="107"/>
      <c s="107"/>
      <c s="107"/>
      <c s="107"/>
      <c s="107"/>
      <c s="107"/>
      <c s="107"/>
      <c s="107"/>
      <c s="107"/>
      <c s="107"/>
      <c s="107"/>
      <c s="107"/>
    </row>
    <row s="118" customFormat="1" customHeight="1" ht="18">
      <c s="107"/>
      <c s="107"/>
      <c s="878" t="s">
        <v>175</v>
      </c>
      <c s="107"/>
      <c s="107"/>
      <c s="107"/>
      <c s="107"/>
      <c s="107"/>
      <c s="107"/>
      <c s="107"/>
      <c s="107"/>
      <c s="107"/>
      <c s="107"/>
      <c s="107"/>
      <c s="107"/>
    </row>
    <row s="118" customFormat="1" customHeight="1" ht="18">
      <c s="137"/>
      <c s="138"/>
      <c s="660"/>
      <c s="990" t="s">
        <v>153</v>
      </c>
      <c s="990"/>
      <c s="988"/>
      <c s="1070" t="s">
        <v>154</v>
      </c>
      <c s="1071"/>
      <c s="1071"/>
      <c s="1071"/>
      <c s="1071"/>
      <c s="1071"/>
      <c s="1071"/>
      <c s="991" t="s">
        <v>87</v>
      </c>
      <c s="107"/>
    </row>
    <row s="118" customFormat="1" customHeight="1" ht="18">
      <c s="137"/>
      <c s="138"/>
      <c s="661"/>
      <c s="1072" t="s">
        <v>128</v>
      </c>
      <c s="1072" t="s">
        <v>129</v>
      </c>
      <c s="1073" t="s">
        <v>14</v>
      </c>
      <c s="1074" t="s">
        <v>130</v>
      </c>
      <c s="1072" t="s">
        <v>131</v>
      </c>
      <c s="1072" t="s">
        <v>132</v>
      </c>
      <c s="1072" t="s">
        <v>133</v>
      </c>
      <c s="1072" t="s">
        <v>134</v>
      </c>
      <c s="1072" t="s">
        <v>135</v>
      </c>
      <c s="1073" t="s">
        <v>14</v>
      </c>
      <c s="1075"/>
      <c s="107"/>
    </row>
    <row s="118" customFormat="1" customHeight="1" ht="18">
      <c s="107"/>
      <c s="107"/>
      <c s="1076" t="s">
        <v>178</v>
      </c>
      <c s="1000">
        <v>0</v>
      </c>
      <c s="1000">
        <v>0</v>
      </c>
      <c s="997">
        <f>D27+E27</f>
        <v>0</v>
      </c>
      <c s="1035"/>
      <c s="1000">
        <v>3288</v>
      </c>
      <c s="1000">
        <v>7602</v>
      </c>
      <c s="1000">
        <v>8182</v>
      </c>
      <c s="1000">
        <v>7196</v>
      </c>
      <c s="1000">
        <v>5507</v>
      </c>
      <c s="997">
        <f>+SUM(G27:L27)</f>
        <v>31775</v>
      </c>
      <c s="998">
        <f>F27+M27</f>
        <v>31775</v>
      </c>
      <c s="107"/>
    </row>
    <row s="118" customFormat="1" customHeight="1" ht="18">
      <c s="107"/>
      <c s="107"/>
      <c s="1076" t="s">
        <v>179</v>
      </c>
      <c s="1000">
        <v>0</v>
      </c>
      <c s="1000">
        <v>25</v>
      </c>
      <c s="997">
        <f>D28+E28</f>
        <v>25</v>
      </c>
      <c s="1035"/>
      <c s="1000">
        <v>0</v>
      </c>
      <c s="1000">
        <v>14</v>
      </c>
      <c s="1000">
        <v>142</v>
      </c>
      <c s="1000">
        <v>244</v>
      </c>
      <c s="1000">
        <v>138</v>
      </c>
      <c s="997">
        <f>+SUM(G28:L28)</f>
        <v>538</v>
      </c>
      <c s="998">
        <f>F28+M28</f>
        <v>563</v>
      </c>
      <c s="107"/>
    </row>
    <row s="210" customFormat="1" customHeight="1" ht="18">
      <c s="107"/>
      <c s="107"/>
      <c s="1076" t="s">
        <v>180</v>
      </c>
      <c s="1000">
        <v>128</v>
      </c>
      <c s="1000">
        <v>227</v>
      </c>
      <c s="997">
        <f>D29+E29</f>
        <v>355</v>
      </c>
      <c s="1077"/>
      <c s="1000">
        <v>949</v>
      </c>
      <c s="1000">
        <v>844</v>
      </c>
      <c s="1000">
        <v>782</v>
      </c>
      <c s="1000">
        <v>834</v>
      </c>
      <c s="1000">
        <v>936</v>
      </c>
      <c s="997">
        <f>+SUM(G29:L29)</f>
        <v>4345</v>
      </c>
      <c s="998">
        <f>F29+M29</f>
        <v>4700</v>
      </c>
      <c s="107"/>
    </row>
    <row s="118" customFormat="1" customHeight="1" ht="18">
      <c s="107"/>
      <c s="107"/>
      <c s="1076" t="s">
        <v>181</v>
      </c>
      <c s="1000">
        <v>10</v>
      </c>
      <c s="1000">
        <v>24</v>
      </c>
      <c s="997">
        <f>D30+E30</f>
        <v>34</v>
      </c>
      <c s="1035"/>
      <c s="1000">
        <v>106</v>
      </c>
      <c s="1000">
        <v>115</v>
      </c>
      <c s="1000">
        <v>472</v>
      </c>
      <c s="1000">
        <v>56</v>
      </c>
      <c s="1000">
        <v>38</v>
      </c>
      <c s="997">
        <f>+SUM(G30:L30)</f>
        <v>787</v>
      </c>
      <c s="998">
        <f>F30+M30</f>
        <v>821</v>
      </c>
      <c s="107"/>
    </row>
    <row s="118" customFormat="1" customHeight="1" ht="18">
      <c s="107"/>
      <c s="107"/>
      <c s="1076" t="s">
        <v>182</v>
      </c>
      <c s="1000">
        <v>0</v>
      </c>
      <c s="1000">
        <v>0</v>
      </c>
      <c s="997">
        <f>D31+E31</f>
        <v>0</v>
      </c>
      <c s="1035"/>
      <c s="1000">
        <v>6597</v>
      </c>
      <c s="1000">
        <v>7581</v>
      </c>
      <c s="1000">
        <v>5157</v>
      </c>
      <c s="1000">
        <v>1791</v>
      </c>
      <c s="1000">
        <v>1120</v>
      </c>
      <c s="997">
        <f>+SUM(G31:L31)</f>
        <v>22246</v>
      </c>
      <c s="998">
        <f>F31+M31</f>
        <v>22246</v>
      </c>
      <c s="107"/>
    </row>
    <row s="118" customFormat="1" customHeight="1" ht="18">
      <c s="107"/>
      <c s="107"/>
      <c s="1076" t="s">
        <v>183</v>
      </c>
      <c s="1000">
        <v>0</v>
      </c>
      <c s="1000">
        <v>0</v>
      </c>
      <c s="997">
        <f>D32+E32</f>
        <v>0</v>
      </c>
      <c s="1035"/>
      <c s="1000">
        <v>1514</v>
      </c>
      <c s="1000">
        <v>2719</v>
      </c>
      <c s="1000">
        <v>1723</v>
      </c>
      <c s="1000">
        <v>746</v>
      </c>
      <c s="1000">
        <v>528</v>
      </c>
      <c s="997">
        <f>+SUM(G32:L32)</f>
        <v>7230</v>
      </c>
      <c s="998">
        <f>F32+M32</f>
        <v>7230</v>
      </c>
      <c s="107"/>
    </row>
    <row s="118" customFormat="1" customHeight="1" ht="18">
      <c s="107"/>
      <c s="107"/>
      <c s="1076" t="s">
        <v>184</v>
      </c>
      <c s="1000">
        <v>11</v>
      </c>
      <c s="1000">
        <v>16</v>
      </c>
      <c s="997">
        <f>D33+E33</f>
        <v>27</v>
      </c>
      <c s="1035"/>
      <c s="1000">
        <v>736</v>
      </c>
      <c s="1000">
        <v>962</v>
      </c>
      <c s="1000">
        <v>2184</v>
      </c>
      <c s="1000">
        <v>845</v>
      </c>
      <c s="1000">
        <v>346</v>
      </c>
      <c s="997">
        <f>+SUM(G33:L33)</f>
        <v>5073</v>
      </c>
      <c s="998">
        <f>F33+M33</f>
        <v>5100</v>
      </c>
      <c s="107"/>
    </row>
    <row s="118" customFormat="1" customHeight="1" ht="18">
      <c s="137"/>
      <c s="138"/>
      <c s="1076" t="s">
        <v>185</v>
      </c>
      <c s="1000">
        <v>6</v>
      </c>
      <c s="1000">
        <v>0</v>
      </c>
      <c s="997">
        <f>D34+E34</f>
        <v>6</v>
      </c>
      <c s="1035"/>
      <c s="1000">
        <v>46</v>
      </c>
      <c s="1000">
        <v>236</v>
      </c>
      <c s="1000">
        <v>80</v>
      </c>
      <c s="1000">
        <v>145</v>
      </c>
      <c s="1000">
        <v>149</v>
      </c>
      <c s="997">
        <f>+SUM(G34:L34)</f>
        <v>656</v>
      </c>
      <c s="998">
        <f>F34+M34</f>
        <v>662</v>
      </c>
      <c s="107"/>
    </row>
    <row s="118" customFormat="1" customHeight="1" ht="18">
      <c s="137"/>
      <c s="138"/>
      <c s="1076" t="s">
        <v>186</v>
      </c>
      <c s="1000">
        <v>0</v>
      </c>
      <c s="1000">
        <v>0</v>
      </c>
      <c s="997">
        <f>D35+E35</f>
        <v>0</v>
      </c>
      <c s="1035"/>
      <c s="1000">
        <v>0</v>
      </c>
      <c s="1000">
        <v>0</v>
      </c>
      <c s="1000">
        <v>0</v>
      </c>
      <c s="1000">
        <v>0</v>
      </c>
      <c s="1000">
        <v>0</v>
      </c>
      <c s="997">
        <f>+SUM(G35:L35)</f>
        <v>0</v>
      </c>
      <c s="998">
        <f>F35+M35</f>
        <v>0</v>
      </c>
      <c s="107"/>
    </row>
    <row s="118" customFormat="1" customHeight="1" ht="18">
      <c s="137"/>
      <c s="138"/>
      <c s="1078" t="s">
        <v>187</v>
      </c>
      <c s="1079">
        <v>0</v>
      </c>
      <c s="1079">
        <v>0</v>
      </c>
      <c s="1013">
        <f>D36+E36</f>
        <v>0</v>
      </c>
      <c s="1080"/>
      <c s="1079">
        <v>0</v>
      </c>
      <c s="1079">
        <v>0</v>
      </c>
      <c s="1079">
        <v>0</v>
      </c>
      <c s="1079">
        <v>0</v>
      </c>
      <c s="1079">
        <v>0</v>
      </c>
      <c s="1013">
        <f>+SUM(G36:L36)</f>
        <v>0</v>
      </c>
      <c s="1006">
        <f>F36+M36</f>
        <v>0</v>
      </c>
      <c s="107"/>
    </row>
    <row s="118" customFormat="1" customHeight="1" ht="18">
      <c s="137"/>
      <c s="138"/>
      <c s="1015" t="s">
        <v>188</v>
      </c>
      <c s="107"/>
      <c s="107"/>
      <c s="107"/>
      <c s="107"/>
      <c s="107"/>
      <c s="107"/>
      <c s="107"/>
      <c s="107"/>
      <c s="107"/>
      <c s="107"/>
      <c s="107"/>
      <c s="107"/>
    </row>
    <row s="118" customFormat="1" customHeight="1" ht="12">
      <c s="137"/>
      <c s="138"/>
      <c s="107"/>
      <c s="107"/>
      <c s="107"/>
      <c s="107"/>
      <c s="107"/>
      <c s="107"/>
      <c s="107"/>
      <c s="107"/>
      <c s="107"/>
      <c s="107"/>
      <c s="107"/>
      <c s="107"/>
      <c s="107"/>
    </row>
    <row s="118" customFormat="1" customHeight="1" ht="18">
      <c s="107"/>
      <c s="107"/>
      <c s="878" t="s">
        <v>176</v>
      </c>
      <c s="107"/>
      <c s="107"/>
      <c s="107"/>
      <c s="107"/>
      <c s="107"/>
      <c s="107"/>
      <c s="107"/>
      <c s="107"/>
      <c s="107"/>
      <c s="107"/>
      <c s="107"/>
      <c s="107"/>
    </row>
    <row s="118" customFormat="1" customHeight="1" ht="18">
      <c s="137"/>
      <c s="138"/>
      <c s="660"/>
      <c s="990" t="s">
        <v>153</v>
      </c>
      <c s="990"/>
      <c s="988"/>
      <c s="1070" t="s">
        <v>154</v>
      </c>
      <c s="1071"/>
      <c s="1071"/>
      <c s="1071"/>
      <c s="1071"/>
      <c s="1071"/>
      <c s="1071"/>
      <c s="991" t="s">
        <v>87</v>
      </c>
      <c s="107"/>
    </row>
    <row s="118" customFormat="1" customHeight="1" ht="18">
      <c s="137"/>
      <c s="138"/>
      <c s="661"/>
      <c s="1072" t="s">
        <v>128</v>
      </c>
      <c s="1072" t="s">
        <v>129</v>
      </c>
      <c s="1073" t="s">
        <v>14</v>
      </c>
      <c s="1074" t="s">
        <v>130</v>
      </c>
      <c s="1072" t="s">
        <v>131</v>
      </c>
      <c s="1072" t="s">
        <v>132</v>
      </c>
      <c s="1072" t="s">
        <v>133</v>
      </c>
      <c s="1072" t="s">
        <v>134</v>
      </c>
      <c s="1072" t="s">
        <v>135</v>
      </c>
      <c s="1073" t="s">
        <v>14</v>
      </c>
      <c s="1075"/>
      <c s="107"/>
    </row>
    <row s="118" customFormat="1" customHeight="1" ht="18">
      <c s="107"/>
      <c s="107"/>
      <c s="1076" t="s">
        <v>178</v>
      </c>
      <c s="1000">
        <v>0</v>
      </c>
      <c s="1000">
        <v>0</v>
      </c>
      <c s="997">
        <f>D42+E42</f>
        <v>0</v>
      </c>
      <c s="1035"/>
      <c s="1000">
        <v>1355</v>
      </c>
      <c s="1000">
        <v>1337</v>
      </c>
      <c s="1000">
        <v>2018</v>
      </c>
      <c s="1000">
        <v>911</v>
      </c>
      <c s="1000">
        <v>1989</v>
      </c>
      <c s="997">
        <f>+SUM(G42:L42)</f>
        <v>7610</v>
      </c>
      <c s="998">
        <f>F42+M42</f>
        <v>7610</v>
      </c>
      <c s="107"/>
    </row>
    <row s="118" customFormat="1" customHeight="1" ht="18">
      <c s="107"/>
      <c s="107"/>
      <c s="1076" t="s">
        <v>179</v>
      </c>
      <c s="1000">
        <v>0</v>
      </c>
      <c s="1000">
        <v>9</v>
      </c>
      <c s="997">
        <f>D43+E43</f>
        <v>9</v>
      </c>
      <c s="1035"/>
      <c s="1000">
        <v>3</v>
      </c>
      <c s="1000">
        <v>33</v>
      </c>
      <c s="1000">
        <v>19</v>
      </c>
      <c s="1000">
        <v>34</v>
      </c>
      <c s="1000">
        <v>43</v>
      </c>
      <c s="997">
        <f>+SUM(G43:L43)</f>
        <v>132</v>
      </c>
      <c s="998">
        <f>F43+M43</f>
        <v>141</v>
      </c>
      <c s="107"/>
    </row>
    <row s="210" customFormat="1" customHeight="1" ht="18">
      <c s="107"/>
      <c s="107"/>
      <c s="1076" t="s">
        <v>180</v>
      </c>
      <c s="1000">
        <v>98</v>
      </c>
      <c s="1000">
        <v>212</v>
      </c>
      <c s="997">
        <f>D44+E44</f>
        <v>310</v>
      </c>
      <c s="1077"/>
      <c s="1000">
        <v>347</v>
      </c>
      <c s="1000">
        <v>396</v>
      </c>
      <c s="1000">
        <v>506</v>
      </c>
      <c s="1000">
        <v>764</v>
      </c>
      <c s="1000">
        <v>263</v>
      </c>
      <c s="997">
        <f>+SUM(G44:L44)</f>
        <v>2276</v>
      </c>
      <c s="998">
        <f>F44+M44</f>
        <v>2586</v>
      </c>
      <c s="107"/>
    </row>
    <row s="118" customFormat="1" customHeight="1" ht="18">
      <c s="107"/>
      <c s="107"/>
      <c s="1076" t="s">
        <v>181</v>
      </c>
      <c s="1000">
        <v>0</v>
      </c>
      <c s="1000">
        <v>0</v>
      </c>
      <c s="997">
        <f>D45+E45</f>
        <v>0</v>
      </c>
      <c s="1035"/>
      <c s="1000">
        <v>0</v>
      </c>
      <c s="1000">
        <v>150</v>
      </c>
      <c s="1000">
        <v>147</v>
      </c>
      <c s="1000">
        <v>10</v>
      </c>
      <c s="1000">
        <v>0</v>
      </c>
      <c s="997">
        <f>+SUM(G45:L45)</f>
        <v>307</v>
      </c>
      <c s="998">
        <f>F45+M45</f>
        <v>307</v>
      </c>
      <c s="107"/>
    </row>
    <row s="118" customFormat="1" customHeight="1" ht="18">
      <c s="107"/>
      <c s="107"/>
      <c s="1076" t="s">
        <v>182</v>
      </c>
      <c s="1000">
        <v>0</v>
      </c>
      <c s="1000">
        <v>0</v>
      </c>
      <c s="997">
        <f>D46+E46</f>
        <v>0</v>
      </c>
      <c s="1035"/>
      <c s="1000">
        <v>2188</v>
      </c>
      <c s="1000">
        <v>2209</v>
      </c>
      <c s="1000">
        <v>2214</v>
      </c>
      <c s="1000">
        <v>442</v>
      </c>
      <c s="1000">
        <v>372</v>
      </c>
      <c s="997">
        <f>+SUM(G46:L46)</f>
        <v>7425</v>
      </c>
      <c s="998">
        <f>F46+M46</f>
        <v>7425</v>
      </c>
      <c s="107"/>
    </row>
    <row s="118" customFormat="1" customHeight="1" ht="18">
      <c s="107"/>
      <c s="107"/>
      <c s="1076" t="s">
        <v>183</v>
      </c>
      <c s="1000">
        <v>0</v>
      </c>
      <c s="1000">
        <v>0</v>
      </c>
      <c s="997">
        <f>D47+E47</f>
        <v>0</v>
      </c>
      <c s="1035"/>
      <c s="1000">
        <v>667</v>
      </c>
      <c s="1000">
        <v>854</v>
      </c>
      <c s="1000">
        <v>389</v>
      </c>
      <c s="1000">
        <v>145</v>
      </c>
      <c s="1000">
        <v>122</v>
      </c>
      <c s="997">
        <f>+SUM(G47:L47)</f>
        <v>2177</v>
      </c>
      <c s="998">
        <f>F47+M47</f>
        <v>2177</v>
      </c>
      <c s="107"/>
    </row>
    <row s="118" customFormat="1" customHeight="1" ht="18">
      <c s="107"/>
      <c s="107"/>
      <c s="1076" t="s">
        <v>184</v>
      </c>
      <c s="1000">
        <v>4</v>
      </c>
      <c s="1000">
        <v>33</v>
      </c>
      <c s="997">
        <f>D48+E48</f>
        <v>37</v>
      </c>
      <c s="1035"/>
      <c s="1000">
        <v>218</v>
      </c>
      <c s="1000">
        <v>367</v>
      </c>
      <c s="1000">
        <v>805</v>
      </c>
      <c s="1000">
        <v>182</v>
      </c>
      <c s="1000">
        <v>321</v>
      </c>
      <c s="997">
        <f>+SUM(G48:L48)</f>
        <v>1893</v>
      </c>
      <c s="998">
        <f>F48+M48</f>
        <v>1930</v>
      </c>
      <c s="107"/>
    </row>
    <row s="118" customFormat="1" customHeight="1" ht="18">
      <c s="137"/>
      <c s="138"/>
      <c s="1076" t="s">
        <v>185</v>
      </c>
      <c s="1000">
        <v>6</v>
      </c>
      <c s="1000">
        <v>0</v>
      </c>
      <c s="997">
        <f>D49+E49</f>
        <v>6</v>
      </c>
      <c s="1035"/>
      <c s="1000">
        <v>87</v>
      </c>
      <c s="1000">
        <v>7</v>
      </c>
      <c s="1000">
        <v>42</v>
      </c>
      <c s="1000">
        <v>21</v>
      </c>
      <c s="1000">
        <v>0</v>
      </c>
      <c s="997">
        <f>+SUM(G49:L49)</f>
        <v>157</v>
      </c>
      <c s="998">
        <f>F49+M49</f>
        <v>163</v>
      </c>
      <c s="107"/>
    </row>
    <row s="118" customFormat="1" customHeight="1" ht="18">
      <c s="107"/>
      <c s="107"/>
      <c s="1076" t="s">
        <v>186</v>
      </c>
      <c s="1000">
        <v>0</v>
      </c>
      <c s="1000">
        <v>0</v>
      </c>
      <c s="997">
        <f>D50+E50</f>
        <v>0</v>
      </c>
      <c s="1035"/>
      <c s="1000">
        <v>0</v>
      </c>
      <c s="1000">
        <v>0</v>
      </c>
      <c s="1000">
        <v>0</v>
      </c>
      <c s="1000">
        <v>0</v>
      </c>
      <c s="1000">
        <v>0</v>
      </c>
      <c s="997">
        <f>+SUM(G50:L50)</f>
        <v>0</v>
      </c>
      <c s="998">
        <f>F50+M50</f>
        <v>0</v>
      </c>
      <c s="107"/>
    </row>
    <row s="118" customFormat="1" customHeight="1" ht="18">
      <c s="137"/>
      <c s="138"/>
      <c s="1078" t="s">
        <v>187</v>
      </c>
      <c s="1079">
        <v>0</v>
      </c>
      <c s="1079">
        <v>0</v>
      </c>
      <c s="1013">
        <f>D51+E51</f>
        <v>0</v>
      </c>
      <c s="1080"/>
      <c s="1079">
        <v>0</v>
      </c>
      <c s="1079">
        <v>0</v>
      </c>
      <c s="1079">
        <v>0</v>
      </c>
      <c s="1079">
        <v>0</v>
      </c>
      <c s="1079">
        <v>0</v>
      </c>
      <c s="1013">
        <f>+SUM(G51:L51)</f>
        <v>0</v>
      </c>
      <c s="1006">
        <f>F51+M51</f>
        <v>0</v>
      </c>
      <c s="107"/>
    </row>
    <row s="118" customFormat="1" customHeight="1" ht="18">
      <c s="137"/>
      <c s="138"/>
      <c s="1081" t="s">
        <v>188</v>
      </c>
      <c s="181"/>
      <c s="181"/>
      <c s="181"/>
      <c s="181"/>
      <c s="181"/>
      <c s="181"/>
      <c s="181"/>
      <c s="181"/>
      <c s="181"/>
      <c s="181"/>
      <c s="181"/>
      <c s="107"/>
    </row>
    <row s="118" customFormat="1" customHeight="1" ht="12">
      <c s="137"/>
      <c s="138"/>
      <c s="107"/>
      <c s="107"/>
      <c s="107"/>
      <c s="107"/>
      <c s="107"/>
      <c s="107"/>
      <c s="107"/>
      <c s="107"/>
      <c s="107"/>
      <c s="107"/>
      <c s="107"/>
      <c s="107"/>
      <c s="107"/>
    </row>
  </sheetData>
  <sheetProtection selectLockedCells="1" selectUnlockedCells="1"/>
  <mergeCells count="14">
    <mergeCell ref="C25:C26"/>
    <mergeCell ref="D25:F25"/>
    <mergeCell ref="G25:M25"/>
    <mergeCell ref="N25:N26"/>
    <mergeCell ref="C40:C41"/>
    <mergeCell ref="D40:F40"/>
    <mergeCell ref="G40:M40"/>
    <mergeCell ref="N40:N41"/>
    <mergeCell ref="A3:O3"/>
    <mergeCell ref="A4:O4"/>
    <mergeCell ref="C10:C11"/>
    <mergeCell ref="D10:F10"/>
    <mergeCell ref="G10:M10"/>
    <mergeCell ref="N10:N11"/>
  </mergeCell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workbookViewId="0">
      <selection activeCell="A1" sqref="A1"/>
    </sheetView>
  </sheetViews>
  <sheetFormatPr customHeight="1" defaultRowHeight="0"/>
  <cols>
    <col min="1" max="2" style="103" width="2.296875" customWidth="1"/>
    <col min="3" max="3" style="103" width="37.796875" customWidth="1"/>
    <col min="4" max="14" style="103" width="14.3984375" customWidth="1"/>
    <col min="15" max="15" style="103" width="4" customWidth="1"/>
  </cols>
  <sheetData>
    <row customHeight="1" ht="18">
      <c s="981" t="s">
        <v>158</v>
      </c>
      <c s="100"/>
      <c s="100"/>
      <c s="100"/>
      <c s="100"/>
      <c s="100"/>
      <c s="100"/>
      <c s="100"/>
      <c s="100"/>
      <c s="100"/>
      <c s="100"/>
      <c s="100"/>
      <c s="100"/>
      <c s="100"/>
      <c s="879"/>
    </row>
    <row customHeight="1" ht="18">
      <c s="104"/>
      <c s="104"/>
      <c s="104"/>
      <c s="104"/>
      <c s="104"/>
      <c s="104"/>
      <c s="104"/>
      <c s="104"/>
      <c s="104"/>
      <c s="104"/>
      <c s="104"/>
      <c s="104"/>
      <c s="104"/>
      <c s="104"/>
      <c s="879"/>
    </row>
    <row customHeight="1" ht="18">
      <c s="616" t="s">
        <v>1</v>
      </c>
      <c s="616"/>
      <c s="616"/>
      <c s="616"/>
      <c s="616"/>
      <c s="616"/>
      <c s="616"/>
      <c s="616"/>
      <c s="616"/>
      <c s="616"/>
      <c s="616"/>
      <c s="616"/>
      <c s="616"/>
      <c s="616"/>
      <c s="616"/>
    </row>
    <row customHeight="1" ht="18">
      <c s="880" t="s">
        <v>2</v>
      </c>
      <c s="881" t="s"/>
      <c s="881" t="s"/>
      <c s="881" t="s"/>
      <c s="881" t="s"/>
      <c s="881" t="s"/>
      <c s="881" t="s"/>
      <c s="881" t="s"/>
      <c s="881" t="s"/>
      <c s="881" t="s"/>
      <c s="881" t="s"/>
      <c s="881" t="s"/>
      <c s="881" t="s"/>
      <c s="881" t="s"/>
      <c s="881" t="s"/>
    </row>
    <row customHeight="1" ht="18">
      <c s="104"/>
      <c s="104"/>
      <c s="104"/>
      <c s="104"/>
      <c s="104"/>
      <c s="104"/>
      <c s="104"/>
      <c s="104"/>
      <c s="104"/>
      <c s="104"/>
      <c s="104"/>
      <c s="104"/>
      <c s="982" t="s">
        <v>32</v>
      </c>
      <c s="983" t="s">
        <v>4</v>
      </c>
      <c s="104"/>
    </row>
    <row customHeight="1" ht="18">
      <c s="104"/>
      <c s="104"/>
      <c s="104"/>
      <c s="104"/>
      <c s="104"/>
      <c s="104"/>
      <c s="104"/>
      <c s="104"/>
      <c s="104"/>
      <c s="104"/>
      <c s="104"/>
      <c s="104"/>
      <c s="982" t="s">
        <v>33</v>
      </c>
      <c s="984" t="s">
        <v>6</v>
      </c>
      <c s="985" t="s">
        <v>7</v>
      </c>
    </row>
    <row customHeight="1" ht="18">
      <c s="878" t="s">
        <v>34</v>
      </c>
      <c s="106"/>
      <c s="107"/>
      <c s="107"/>
      <c s="107"/>
      <c s="107"/>
      <c s="107"/>
      <c s="107"/>
      <c s="107"/>
      <c s="107"/>
      <c s="107"/>
      <c s="107"/>
      <c s="107"/>
      <c s="107"/>
      <c s="104"/>
    </row>
    <row customHeight="1" ht="18">
      <c s="107"/>
      <c s="878" t="s">
        <v>189</v>
      </c>
      <c s="107"/>
      <c s="107"/>
      <c s="107"/>
      <c s="107"/>
      <c s="107"/>
      <c s="107"/>
      <c s="107"/>
      <c s="107"/>
      <c s="107"/>
      <c s="107"/>
      <c s="107"/>
      <c s="107"/>
      <c s="104"/>
    </row>
    <row customHeight="1" ht="18">
      <c s="107"/>
      <c s="106"/>
      <c s="878" t="s">
        <v>160</v>
      </c>
      <c s="107"/>
      <c s="107"/>
      <c s="107"/>
      <c s="107"/>
      <c s="107"/>
      <c s="107"/>
      <c s="107"/>
      <c s="107"/>
      <c s="107"/>
      <c s="107"/>
      <c s="107"/>
      <c s="104"/>
    </row>
    <row s="118" customFormat="1" customHeight="1" ht="18">
      <c s="107"/>
      <c s="107"/>
      <c s="660"/>
      <c s="990" t="s">
        <v>153</v>
      </c>
      <c s="990"/>
      <c s="988"/>
      <c s="1070" t="s">
        <v>154</v>
      </c>
      <c s="1071"/>
      <c s="1071"/>
      <c s="1071"/>
      <c s="1071"/>
      <c s="1071"/>
      <c s="1071"/>
      <c s="991" t="s">
        <v>87</v>
      </c>
      <c s="107"/>
    </row>
    <row s="118" customFormat="1" customHeight="1" ht="18">
      <c s="107"/>
      <c s="107"/>
      <c s="661"/>
      <c s="1072" t="s">
        <v>128</v>
      </c>
      <c s="1072" t="s">
        <v>129</v>
      </c>
      <c s="1073" t="s">
        <v>14</v>
      </c>
      <c s="1074" t="s">
        <v>130</v>
      </c>
      <c s="1072" t="s">
        <v>131</v>
      </c>
      <c s="1072" t="s">
        <v>132</v>
      </c>
      <c s="1072" t="s">
        <v>133</v>
      </c>
      <c s="1072" t="s">
        <v>134</v>
      </c>
      <c s="1072" t="s">
        <v>135</v>
      </c>
      <c s="1073" t="s">
        <v>14</v>
      </c>
      <c s="1075"/>
      <c s="107"/>
    </row>
    <row s="118" customFormat="1" customHeight="1" ht="18">
      <c s="137"/>
      <c s="138"/>
      <c s="1076" t="s">
        <v>190</v>
      </c>
      <c s="1000">
        <v>0</v>
      </c>
      <c s="1000">
        <v>0</v>
      </c>
      <c s="997">
        <f>D12+E12</f>
        <v>0</v>
      </c>
      <c s="1035"/>
      <c s="1000">
        <v>28</v>
      </c>
      <c s="1000">
        <v>20</v>
      </c>
      <c s="1000">
        <v>109</v>
      </c>
      <c s="1000">
        <v>67</v>
      </c>
      <c s="1000">
        <v>37</v>
      </c>
      <c s="997">
        <f>+SUM(G12:L12)</f>
        <v>261</v>
      </c>
      <c s="998">
        <f>F12+M12</f>
        <v>261</v>
      </c>
      <c s="107"/>
    </row>
    <row s="118" customFormat="1" customHeight="1" ht="18">
      <c s="137"/>
      <c s="138"/>
      <c s="1076" t="s">
        <v>191</v>
      </c>
      <c s="1000">
        <v>0</v>
      </c>
      <c s="1000">
        <v>0</v>
      </c>
      <c s="997">
        <f>D13+E13</f>
        <v>0</v>
      </c>
      <c s="1035"/>
      <c s="1000">
        <v>0</v>
      </c>
      <c s="1000">
        <v>0</v>
      </c>
      <c s="1000">
        <v>0</v>
      </c>
      <c s="1000">
        <v>0</v>
      </c>
      <c s="1000">
        <v>0</v>
      </c>
      <c s="997">
        <f>+SUM(G13:L13)</f>
        <v>0</v>
      </c>
      <c s="998">
        <f>F13+M13</f>
        <v>0</v>
      </c>
      <c s="107"/>
    </row>
    <row s="118" customFormat="1" customHeight="1" ht="18">
      <c s="137"/>
      <c s="138"/>
      <c s="1076" t="s">
        <v>192</v>
      </c>
      <c s="1000">
        <v>0</v>
      </c>
      <c s="1000">
        <v>0</v>
      </c>
      <c s="997">
        <f>D14+E14</f>
        <v>0</v>
      </c>
      <c s="1035"/>
      <c s="1000">
        <v>3586</v>
      </c>
      <c s="1000">
        <v>3103</v>
      </c>
      <c s="1000">
        <v>1843</v>
      </c>
      <c s="1000">
        <v>820</v>
      </c>
      <c s="1000">
        <v>244</v>
      </c>
      <c s="997">
        <f>+SUM(G14:L14)</f>
        <v>9596</v>
      </c>
      <c s="998">
        <f>F14+M14</f>
        <v>9596</v>
      </c>
      <c s="107"/>
    </row>
    <row s="118" customFormat="1" customHeight="1" ht="18">
      <c s="137"/>
      <c s="138"/>
      <c s="1076" t="s">
        <v>193</v>
      </c>
      <c s="1000">
        <v>7</v>
      </c>
      <c s="1000">
        <v>4</v>
      </c>
      <c s="997">
        <f>D15+E15</f>
        <v>11</v>
      </c>
      <c s="1035"/>
      <c s="1000">
        <v>390</v>
      </c>
      <c s="1000">
        <v>376</v>
      </c>
      <c s="1000">
        <v>578</v>
      </c>
      <c s="1000">
        <v>378</v>
      </c>
      <c s="1000">
        <v>182</v>
      </c>
      <c s="997">
        <f>+SUM(G15:L15)</f>
        <v>1904</v>
      </c>
      <c s="998">
        <f>F15+M15</f>
        <v>1915</v>
      </c>
      <c s="107"/>
    </row>
    <row s="118" customFormat="1" customHeight="1" ht="18">
      <c s="137"/>
      <c s="138"/>
      <c s="1076" t="s">
        <v>194</v>
      </c>
      <c s="1000">
        <v>168</v>
      </c>
      <c s="1000">
        <v>305</v>
      </c>
      <c s="997">
        <f>D16+E16</f>
        <v>473</v>
      </c>
      <c s="1035"/>
      <c s="1000">
        <v>1074</v>
      </c>
      <c s="1000">
        <v>1185</v>
      </c>
      <c s="1000">
        <v>847</v>
      </c>
      <c s="1000">
        <v>477</v>
      </c>
      <c s="1000">
        <v>309</v>
      </c>
      <c s="997">
        <f>+SUM(G16:L16)</f>
        <v>3892</v>
      </c>
      <c s="998">
        <f>F16+M16</f>
        <v>4365</v>
      </c>
      <c s="107"/>
    </row>
    <row s="118" customFormat="1" customHeight="1" ht="18">
      <c s="137"/>
      <c s="138"/>
      <c s="1076" t="s">
        <v>195</v>
      </c>
      <c s="1000">
        <v>0</v>
      </c>
      <c s="1000">
        <v>21</v>
      </c>
      <c s="997">
        <f>D17+E17</f>
        <v>21</v>
      </c>
      <c s="1035"/>
      <c s="1000">
        <v>529</v>
      </c>
      <c s="1000">
        <v>796</v>
      </c>
      <c s="1000">
        <v>950</v>
      </c>
      <c s="1000">
        <v>628</v>
      </c>
      <c s="1000">
        <v>520</v>
      </c>
      <c s="997">
        <f>+SUM(G17:L17)</f>
        <v>3423</v>
      </c>
      <c s="998">
        <f>F17+M17</f>
        <v>3444</v>
      </c>
      <c s="107"/>
    </row>
    <row s="118" customFormat="1" customHeight="1" ht="18">
      <c s="137"/>
      <c s="138"/>
      <c s="1076" t="s">
        <v>196</v>
      </c>
      <c s="1000">
        <v>0</v>
      </c>
      <c s="1000">
        <v>0</v>
      </c>
      <c s="997">
        <f>D18+E18</f>
        <v>0</v>
      </c>
      <c s="1035"/>
      <c s="1000">
        <v>162</v>
      </c>
      <c s="1000">
        <v>312</v>
      </c>
      <c s="1000">
        <v>180</v>
      </c>
      <c s="1000">
        <v>154</v>
      </c>
      <c s="1000">
        <v>95</v>
      </c>
      <c s="997">
        <f>+SUM(G18:L18)</f>
        <v>903</v>
      </c>
      <c s="998">
        <f>F18+M18</f>
        <v>903</v>
      </c>
      <c s="107"/>
    </row>
    <row s="118" customFormat="1" customHeight="1" ht="18">
      <c s="137"/>
      <c s="138"/>
      <c s="1076" t="s">
        <v>197</v>
      </c>
      <c s="1000">
        <v>0</v>
      </c>
      <c s="1000">
        <v>0</v>
      </c>
      <c s="997">
        <f>D19+E19</f>
        <v>0</v>
      </c>
      <c s="1035"/>
      <c s="1000">
        <v>57</v>
      </c>
      <c s="1000">
        <v>124</v>
      </c>
      <c s="1000">
        <v>572</v>
      </c>
      <c s="1000">
        <v>832</v>
      </c>
      <c s="1000">
        <v>913</v>
      </c>
      <c s="997">
        <f>+SUM(G19:L19)</f>
        <v>2498</v>
      </c>
      <c s="998">
        <f>F19+M19</f>
        <v>2498</v>
      </c>
      <c s="107"/>
    </row>
    <row s="118" customFormat="1" customHeight="1" ht="18">
      <c s="107"/>
      <c s="107"/>
      <c s="1078" t="s">
        <v>198</v>
      </c>
      <c s="1079">
        <v>0</v>
      </c>
      <c s="1079">
        <v>0</v>
      </c>
      <c s="1013">
        <f>D20+E20</f>
        <v>0</v>
      </c>
      <c s="1080"/>
      <c s="1079">
        <v>148</v>
      </c>
      <c s="1079">
        <v>294</v>
      </c>
      <c s="1079">
        <v>225</v>
      </c>
      <c s="1079">
        <v>273</v>
      </c>
      <c s="1079">
        <v>240</v>
      </c>
      <c s="1013">
        <f>+SUM(G20:L20)</f>
        <v>1180</v>
      </c>
      <c s="1006">
        <f>F20+M20</f>
        <v>1180</v>
      </c>
      <c s="107"/>
    </row>
    <row s="118" customFormat="1" customHeight="1" ht="18">
      <c s="107"/>
      <c s="107"/>
      <c s="107"/>
      <c s="107"/>
      <c s="107"/>
      <c s="107"/>
      <c s="107"/>
      <c s="107"/>
      <c s="107"/>
      <c s="107"/>
      <c s="107"/>
      <c s="107"/>
      <c s="107"/>
      <c s="107"/>
      <c s="107"/>
    </row>
    <row s="118" customFormat="1" customHeight="1" ht="18">
      <c s="107"/>
      <c s="107"/>
      <c s="878" t="s">
        <v>175</v>
      </c>
      <c s="107"/>
      <c s="107"/>
      <c s="107"/>
      <c s="107"/>
      <c s="107"/>
      <c s="107"/>
      <c s="107"/>
      <c s="107"/>
      <c s="107"/>
      <c s="107"/>
      <c s="107"/>
      <c s="107"/>
    </row>
    <row s="118" customFormat="1" customHeight="1" ht="18">
      <c s="137"/>
      <c s="138"/>
      <c s="660"/>
      <c s="990" t="s">
        <v>153</v>
      </c>
      <c s="990"/>
      <c s="988"/>
      <c s="1070" t="s">
        <v>154</v>
      </c>
      <c s="1071"/>
      <c s="1071"/>
      <c s="1071"/>
      <c s="1071"/>
      <c s="1071"/>
      <c s="1071"/>
      <c s="991" t="s">
        <v>87</v>
      </c>
      <c s="107"/>
    </row>
    <row s="118" customFormat="1" customHeight="1" ht="18">
      <c s="137"/>
      <c s="138"/>
      <c s="661"/>
      <c s="1072" t="s">
        <v>128</v>
      </c>
      <c s="1072" t="s">
        <v>129</v>
      </c>
      <c s="1073" t="s">
        <v>14</v>
      </c>
      <c s="1074" t="s">
        <v>130</v>
      </c>
      <c s="1072" t="s">
        <v>131</v>
      </c>
      <c s="1072" t="s">
        <v>132</v>
      </c>
      <c s="1072" t="s">
        <v>133</v>
      </c>
      <c s="1072" t="s">
        <v>134</v>
      </c>
      <c s="1072" t="s">
        <v>135</v>
      </c>
      <c s="1073" t="s">
        <v>14</v>
      </c>
      <c s="1075"/>
      <c s="107"/>
    </row>
    <row s="118" customFormat="1" customHeight="1" ht="18">
      <c s="107"/>
      <c s="107"/>
      <c s="1076" t="s">
        <v>190</v>
      </c>
      <c s="1000">
        <v>0</v>
      </c>
      <c s="1000">
        <v>0</v>
      </c>
      <c s="997">
        <f>D25+E25</f>
        <v>0</v>
      </c>
      <c s="1035"/>
      <c s="1000">
        <v>11</v>
      </c>
      <c s="1000">
        <v>5</v>
      </c>
      <c s="1000">
        <v>2</v>
      </c>
      <c s="1000">
        <v>5</v>
      </c>
      <c s="1000">
        <v>5</v>
      </c>
      <c s="997">
        <f>+SUM(G25:L25)</f>
        <v>28</v>
      </c>
      <c s="998">
        <f>F25+M25</f>
        <v>28</v>
      </c>
      <c s="107"/>
    </row>
    <row s="118" customFormat="1" customHeight="1" ht="18">
      <c s="107"/>
      <c s="107"/>
      <c s="1076" t="s">
        <v>191</v>
      </c>
      <c s="1000">
        <v>0</v>
      </c>
      <c s="1000">
        <v>0</v>
      </c>
      <c s="997">
        <f>D26+E26</f>
        <v>0</v>
      </c>
      <c s="1035"/>
      <c s="1000">
        <v>0</v>
      </c>
      <c s="1000">
        <v>0</v>
      </c>
      <c s="1000">
        <v>0</v>
      </c>
      <c s="1000">
        <v>0</v>
      </c>
      <c s="1000">
        <v>0</v>
      </c>
      <c s="997">
        <f>+SUM(G26:L26)</f>
        <v>0</v>
      </c>
      <c s="998">
        <f>F26+M26</f>
        <v>0</v>
      </c>
      <c s="107"/>
    </row>
    <row s="210" customFormat="1" customHeight="1" ht="18">
      <c s="107"/>
      <c s="107"/>
      <c s="1076" t="s">
        <v>192</v>
      </c>
      <c s="1000">
        <v>0</v>
      </c>
      <c s="1000">
        <v>0</v>
      </c>
      <c s="997">
        <f>D27+E27</f>
        <v>0</v>
      </c>
      <c s="1077"/>
      <c s="1000">
        <v>244</v>
      </c>
      <c s="1000">
        <v>256</v>
      </c>
      <c s="1000">
        <v>134</v>
      </c>
      <c s="1000">
        <v>42</v>
      </c>
      <c s="1000">
        <v>11</v>
      </c>
      <c s="997">
        <f>+SUM(G27:L27)</f>
        <v>687</v>
      </c>
      <c s="998">
        <f>F27+M27</f>
        <v>687</v>
      </c>
      <c s="107"/>
    </row>
    <row s="118" customFormat="1" customHeight="1" ht="18">
      <c s="107"/>
      <c s="107"/>
      <c s="1076" t="s">
        <v>193</v>
      </c>
      <c s="1000">
        <v>0</v>
      </c>
      <c s="1000">
        <v>0</v>
      </c>
      <c s="997">
        <f>D28+E28</f>
        <v>0</v>
      </c>
      <c s="1035"/>
      <c s="1000">
        <v>25</v>
      </c>
      <c s="1000">
        <v>25</v>
      </c>
      <c s="1000">
        <v>70</v>
      </c>
      <c s="1000">
        <v>7</v>
      </c>
      <c s="1000">
        <v>9</v>
      </c>
      <c s="997">
        <f>+SUM(G28:L28)</f>
        <v>136</v>
      </c>
      <c s="998">
        <f>F28+M28</f>
        <v>136</v>
      </c>
      <c s="107"/>
    </row>
    <row s="118" customFormat="1" customHeight="1" ht="18">
      <c s="107"/>
      <c s="107"/>
      <c s="1076" t="s">
        <v>194</v>
      </c>
      <c s="1000">
        <v>13</v>
      </c>
      <c s="1000">
        <v>36</v>
      </c>
      <c s="997">
        <f>D29+E29</f>
        <v>49</v>
      </c>
      <c s="1035"/>
      <c s="1000">
        <v>39</v>
      </c>
      <c s="1000">
        <v>39</v>
      </c>
      <c s="1000">
        <v>52</v>
      </c>
      <c s="1000">
        <v>5</v>
      </c>
      <c s="1000">
        <v>0</v>
      </c>
      <c s="997">
        <f>+SUM(G29:L29)</f>
        <v>135</v>
      </c>
      <c s="998">
        <f>F29+M29</f>
        <v>184</v>
      </c>
      <c s="107"/>
    </row>
    <row s="118" customFormat="1" customHeight="1" ht="18">
      <c s="107"/>
      <c s="107"/>
      <c s="1076" t="s">
        <v>195</v>
      </c>
      <c s="1000">
        <v>0</v>
      </c>
      <c s="1000">
        <v>0</v>
      </c>
      <c s="997">
        <f>D30+E30</f>
        <v>0</v>
      </c>
      <c s="1035"/>
      <c s="1000">
        <v>15</v>
      </c>
      <c s="1000">
        <v>41</v>
      </c>
      <c s="1000">
        <v>96</v>
      </c>
      <c s="1000">
        <v>44</v>
      </c>
      <c s="1000">
        <v>65</v>
      </c>
      <c s="997">
        <f>+SUM(G30:L30)</f>
        <v>261</v>
      </c>
      <c s="998">
        <f>F30+M30</f>
        <v>261</v>
      </c>
      <c s="107"/>
    </row>
    <row s="118" customFormat="1" customHeight="1" ht="18">
      <c s="107"/>
      <c s="107"/>
      <c s="1076" t="s">
        <v>196</v>
      </c>
      <c s="1000">
        <v>0</v>
      </c>
      <c s="1000">
        <v>0</v>
      </c>
      <c s="997">
        <f>D31+E31</f>
        <v>0</v>
      </c>
      <c s="1035"/>
      <c s="1000">
        <v>27</v>
      </c>
      <c s="1000">
        <v>27</v>
      </c>
      <c s="1000">
        <v>10</v>
      </c>
      <c s="1000">
        <v>1</v>
      </c>
      <c s="1000">
        <v>4</v>
      </c>
      <c s="997">
        <f>+SUM(G31:L31)</f>
        <v>69</v>
      </c>
      <c s="998">
        <f>F31+M31</f>
        <v>69</v>
      </c>
      <c s="107"/>
    </row>
    <row s="118" customFormat="1" customHeight="1" ht="18">
      <c s="137"/>
      <c s="138"/>
      <c s="1076" t="s">
        <v>197</v>
      </c>
      <c s="1000">
        <v>0</v>
      </c>
      <c s="1000">
        <v>0</v>
      </c>
      <c s="997">
        <f>D32+E32</f>
        <v>0</v>
      </c>
      <c s="1035"/>
      <c s="1000">
        <v>0</v>
      </c>
      <c s="1000">
        <v>0</v>
      </c>
      <c s="1000">
        <v>30</v>
      </c>
      <c s="1000">
        <v>29</v>
      </c>
      <c s="1000">
        <v>28</v>
      </c>
      <c s="997">
        <f>+SUM(G32:L32)</f>
        <v>87</v>
      </c>
      <c s="998">
        <f>F32+M32</f>
        <v>87</v>
      </c>
      <c s="107"/>
    </row>
    <row s="118" customFormat="1" customHeight="1" ht="18">
      <c s="137"/>
      <c s="138"/>
      <c s="1078" t="s">
        <v>198</v>
      </c>
      <c s="1079">
        <v>0</v>
      </c>
      <c s="1079">
        <v>0</v>
      </c>
      <c s="1013">
        <f>D33+E33</f>
        <v>0</v>
      </c>
      <c s="1080"/>
      <c s="1079">
        <v>38</v>
      </c>
      <c s="1079">
        <v>24</v>
      </c>
      <c s="1079">
        <v>12</v>
      </c>
      <c s="1079">
        <v>15</v>
      </c>
      <c s="1079">
        <v>5</v>
      </c>
      <c s="1013">
        <f>+SUM(G33:L33)</f>
        <v>94</v>
      </c>
      <c s="1006">
        <f>F33+M33</f>
        <v>94</v>
      </c>
      <c s="107"/>
    </row>
    <row s="118" customFormat="1" customHeight="1" ht="18">
      <c s="137"/>
      <c s="138"/>
      <c s="107"/>
      <c s="107"/>
      <c s="107"/>
      <c s="107"/>
      <c s="107"/>
      <c s="107"/>
      <c s="107"/>
      <c s="107"/>
      <c s="107"/>
      <c s="107"/>
      <c s="107"/>
      <c s="107"/>
      <c s="107"/>
    </row>
    <row s="118" customFormat="1" customHeight="1" ht="18">
      <c s="107"/>
      <c s="107"/>
      <c s="878" t="s">
        <v>176</v>
      </c>
      <c s="107"/>
      <c s="107"/>
      <c s="107"/>
      <c s="107"/>
      <c s="107"/>
      <c s="107"/>
      <c s="107"/>
      <c s="107"/>
      <c s="107"/>
      <c s="107"/>
      <c s="107"/>
      <c s="107"/>
    </row>
    <row s="118" customFormat="1" customHeight="1" ht="18">
      <c s="137"/>
      <c s="138"/>
      <c s="660"/>
      <c s="990" t="s">
        <v>153</v>
      </c>
      <c s="990"/>
      <c s="988"/>
      <c s="1070" t="s">
        <v>154</v>
      </c>
      <c s="1071"/>
      <c s="1071"/>
      <c s="1071"/>
      <c s="1071"/>
      <c s="1071"/>
      <c s="1071"/>
      <c s="991" t="s">
        <v>87</v>
      </c>
      <c s="107"/>
    </row>
    <row s="118" customFormat="1" customHeight="1" ht="18">
      <c s="137"/>
      <c s="138"/>
      <c s="661"/>
      <c s="1072" t="s">
        <v>128</v>
      </c>
      <c s="1072" t="s">
        <v>129</v>
      </c>
      <c s="1073" t="s">
        <v>14</v>
      </c>
      <c s="1074" t="s">
        <v>130</v>
      </c>
      <c s="1072" t="s">
        <v>131</v>
      </c>
      <c s="1072" t="s">
        <v>132</v>
      </c>
      <c s="1072" t="s">
        <v>133</v>
      </c>
      <c s="1072" t="s">
        <v>134</v>
      </c>
      <c s="1072" t="s">
        <v>135</v>
      </c>
      <c s="1073" t="s">
        <v>14</v>
      </c>
      <c s="1075"/>
      <c s="107"/>
    </row>
    <row s="118" customFormat="1" customHeight="1" ht="18">
      <c s="107"/>
      <c s="107"/>
      <c s="1076" t="s">
        <v>190</v>
      </c>
      <c s="1000">
        <v>0</v>
      </c>
      <c s="1000">
        <v>0</v>
      </c>
      <c s="997">
        <f>D38+E38</f>
        <v>0</v>
      </c>
      <c s="1035"/>
      <c s="1000">
        <v>0</v>
      </c>
      <c s="1000">
        <v>7</v>
      </c>
      <c s="1000">
        <v>0</v>
      </c>
      <c s="1000">
        <v>0</v>
      </c>
      <c s="1000">
        <v>7</v>
      </c>
      <c s="997">
        <f>+SUM(G38:L38)</f>
        <v>14</v>
      </c>
      <c s="998">
        <f>F38+M38</f>
        <v>14</v>
      </c>
      <c s="107"/>
    </row>
    <row s="118" customFormat="1" customHeight="1" ht="18">
      <c s="107"/>
      <c s="107"/>
      <c s="1076" t="s">
        <v>191</v>
      </c>
      <c s="1000">
        <v>0</v>
      </c>
      <c s="1000">
        <v>0</v>
      </c>
      <c s="997">
        <f>D39+E39</f>
        <v>0</v>
      </c>
      <c s="1035"/>
      <c s="1000">
        <v>0</v>
      </c>
      <c s="1000">
        <v>0</v>
      </c>
      <c s="1000">
        <v>0</v>
      </c>
      <c s="1000">
        <v>0</v>
      </c>
      <c s="1000">
        <v>0</v>
      </c>
      <c s="997">
        <f>+SUM(G39:L39)</f>
        <v>0</v>
      </c>
      <c s="998">
        <f>F39+M39</f>
        <v>0</v>
      </c>
      <c s="107"/>
    </row>
    <row s="210" customFormat="1" customHeight="1" ht="18">
      <c s="107"/>
      <c s="107"/>
      <c s="1076" t="s">
        <v>192</v>
      </c>
      <c s="1000">
        <v>0</v>
      </c>
      <c s="1000">
        <v>0</v>
      </c>
      <c s="997">
        <f>D40+E40</f>
        <v>0</v>
      </c>
      <c s="1077"/>
      <c s="1000">
        <v>104</v>
      </c>
      <c s="1000">
        <v>74</v>
      </c>
      <c s="1000">
        <v>58</v>
      </c>
      <c s="1000">
        <v>23</v>
      </c>
      <c s="1000">
        <v>7</v>
      </c>
      <c s="997">
        <f>+SUM(G40:L40)</f>
        <v>266</v>
      </c>
      <c s="998">
        <f>F40+M40</f>
        <v>266</v>
      </c>
      <c s="107"/>
    </row>
    <row s="118" customFormat="1" customHeight="1" ht="18">
      <c s="107"/>
      <c s="107"/>
      <c s="1076" t="s">
        <v>193</v>
      </c>
      <c s="1000">
        <v>0</v>
      </c>
      <c s="1000">
        <v>0</v>
      </c>
      <c s="997">
        <f>D41+E41</f>
        <v>0</v>
      </c>
      <c s="1035"/>
      <c s="1000">
        <v>22</v>
      </c>
      <c s="1000">
        <v>19</v>
      </c>
      <c s="1000">
        <v>23</v>
      </c>
      <c s="1000">
        <v>11</v>
      </c>
      <c s="1000">
        <v>0</v>
      </c>
      <c s="997">
        <f>+SUM(G41:L41)</f>
        <v>75</v>
      </c>
      <c s="998">
        <f>F41+M41</f>
        <v>75</v>
      </c>
      <c s="107"/>
    </row>
    <row s="118" customFormat="1" customHeight="1" ht="18">
      <c s="107"/>
      <c s="107"/>
      <c s="1076" t="s">
        <v>194</v>
      </c>
      <c s="1000">
        <v>6</v>
      </c>
      <c s="1000">
        <v>14</v>
      </c>
      <c s="997">
        <f>D42+E42</f>
        <v>20</v>
      </c>
      <c s="1035"/>
      <c s="1000">
        <v>27</v>
      </c>
      <c s="1000">
        <v>38</v>
      </c>
      <c s="1000">
        <v>22</v>
      </c>
      <c s="1000">
        <v>0</v>
      </c>
      <c s="1000">
        <v>2</v>
      </c>
      <c s="997">
        <f>+SUM(G42:L42)</f>
        <v>89</v>
      </c>
      <c s="998">
        <f>F42+M42</f>
        <v>109</v>
      </c>
      <c s="107"/>
    </row>
    <row s="118" customFormat="1" customHeight="1" ht="18">
      <c s="107"/>
      <c s="107"/>
      <c s="1076" t="s">
        <v>195</v>
      </c>
      <c s="1000">
        <v>0</v>
      </c>
      <c s="1000">
        <v>0</v>
      </c>
      <c s="997">
        <f>D43+E43</f>
        <v>0</v>
      </c>
      <c s="1035"/>
      <c s="1000">
        <v>18</v>
      </c>
      <c s="1000">
        <v>19</v>
      </c>
      <c s="1000">
        <v>27</v>
      </c>
      <c s="1000">
        <v>14</v>
      </c>
      <c s="1000">
        <v>8</v>
      </c>
      <c s="997">
        <f>+SUM(G43:L43)</f>
        <v>86</v>
      </c>
      <c s="998">
        <f>F43+M43</f>
        <v>86</v>
      </c>
      <c s="107"/>
    </row>
    <row s="118" customFormat="1" customHeight="1" ht="18">
      <c s="107"/>
      <c s="107"/>
      <c s="1076" t="s">
        <v>196</v>
      </c>
      <c s="1000">
        <v>0</v>
      </c>
      <c s="1000">
        <v>0</v>
      </c>
      <c s="997">
        <f>D44+E44</f>
        <v>0</v>
      </c>
      <c s="1035"/>
      <c s="1000">
        <v>8</v>
      </c>
      <c s="1000">
        <v>22</v>
      </c>
      <c s="1000">
        <v>20</v>
      </c>
      <c s="1000">
        <v>9</v>
      </c>
      <c s="1000">
        <v>0</v>
      </c>
      <c s="997">
        <f>+SUM(G44:L44)</f>
        <v>59</v>
      </c>
      <c s="998">
        <f>F44+M44</f>
        <v>59</v>
      </c>
      <c s="107"/>
    </row>
    <row s="118" customFormat="1" customHeight="1" ht="18">
      <c s="137"/>
      <c s="138"/>
      <c s="1076" t="s">
        <v>197</v>
      </c>
      <c s="1000">
        <v>0</v>
      </c>
      <c s="1000">
        <v>0</v>
      </c>
      <c s="997">
        <f>D45+E45</f>
        <v>0</v>
      </c>
      <c s="1035"/>
      <c s="1000">
        <v>0</v>
      </c>
      <c s="1000">
        <v>0</v>
      </c>
      <c s="1000">
        <v>6</v>
      </c>
      <c s="1000">
        <v>7</v>
      </c>
      <c s="1000">
        <v>7</v>
      </c>
      <c s="997">
        <f>+SUM(G45:L45)</f>
        <v>20</v>
      </c>
      <c s="998">
        <f>F45+M45</f>
        <v>20</v>
      </c>
      <c s="107"/>
    </row>
    <row s="118" customFormat="1" customHeight="1" ht="18">
      <c s="137"/>
      <c s="138"/>
      <c s="1078" t="s">
        <v>198</v>
      </c>
      <c s="1079">
        <v>0</v>
      </c>
      <c s="1079">
        <v>0</v>
      </c>
      <c s="1013">
        <f>D46+E46</f>
        <v>0</v>
      </c>
      <c s="1080"/>
      <c s="1079">
        <v>20</v>
      </c>
      <c s="1079">
        <v>1</v>
      </c>
      <c s="1079">
        <v>0</v>
      </c>
      <c s="1079">
        <v>0</v>
      </c>
      <c s="1079">
        <v>0</v>
      </c>
      <c s="1013">
        <f>+SUM(G46:L46)</f>
        <v>21</v>
      </c>
      <c s="1006">
        <f>F46+M46</f>
        <v>21</v>
      </c>
      <c s="107"/>
    </row>
    <row s="118" customFormat="1" customHeight="1" ht="12">
      <c s="137"/>
      <c s="138"/>
      <c s="107"/>
      <c s="107"/>
      <c s="107"/>
      <c s="107"/>
      <c s="107"/>
      <c s="107"/>
      <c s="107"/>
      <c s="107"/>
      <c s="107"/>
      <c s="107"/>
      <c s="107"/>
      <c s="107"/>
      <c s="107"/>
    </row>
  </sheetData>
  <sheetProtection selectLockedCells="1" selectUnlockedCells="1"/>
  <mergeCells count="14">
    <mergeCell ref="C23:C24"/>
    <mergeCell ref="D23:F23"/>
    <mergeCell ref="G23:M23"/>
    <mergeCell ref="N23:N24"/>
    <mergeCell ref="C36:C37"/>
    <mergeCell ref="D36:F36"/>
    <mergeCell ref="G36:M36"/>
    <mergeCell ref="N36:N37"/>
    <mergeCell ref="A3:O3"/>
    <mergeCell ref="A4:O4"/>
    <mergeCell ref="C10:C11"/>
    <mergeCell ref="D10:F10"/>
    <mergeCell ref="G10:M10"/>
    <mergeCell ref="N10:N11"/>
  </mergeCell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workbookViewId="0">
      <selection activeCell="A1" sqref="A1"/>
    </sheetView>
  </sheetViews>
  <sheetFormatPr customHeight="1" defaultRowHeight="0"/>
  <cols>
    <col min="1" max="2" style="103" width="2.296875" customWidth="1"/>
    <col min="3" max="3" style="103" width="25.59765625" customWidth="1"/>
    <col min="4" max="14" style="103" width="14.3984375" customWidth="1"/>
    <col min="15" max="15" style="103" width="4" customWidth="1"/>
  </cols>
  <sheetData>
    <row customHeight="1" ht="18">
      <c s="981" t="s">
        <v>158</v>
      </c>
      <c s="100"/>
      <c s="100"/>
      <c s="100"/>
      <c s="100"/>
      <c s="100"/>
      <c s="100"/>
      <c s="100"/>
      <c s="100"/>
      <c s="100"/>
      <c s="100"/>
      <c s="100"/>
      <c s="100"/>
      <c s="100"/>
      <c s="879"/>
    </row>
    <row customHeight="1" ht="18">
      <c s="104"/>
      <c s="104"/>
      <c s="104"/>
      <c s="104"/>
      <c s="104"/>
      <c s="104"/>
      <c s="104"/>
      <c s="104"/>
      <c s="104"/>
      <c s="104"/>
      <c s="104"/>
      <c s="104"/>
      <c s="104"/>
      <c s="104"/>
      <c s="879"/>
    </row>
    <row customHeight="1" ht="18">
      <c s="616" t="s">
        <v>1</v>
      </c>
      <c s="616"/>
      <c s="616"/>
      <c s="616"/>
      <c s="616"/>
      <c s="616"/>
      <c s="616"/>
      <c s="616"/>
      <c s="616"/>
      <c s="616"/>
      <c s="616"/>
      <c s="616"/>
      <c s="616"/>
      <c s="616"/>
      <c s="616"/>
    </row>
    <row customHeight="1" ht="18">
      <c s="880" t="s">
        <v>2</v>
      </c>
      <c s="881" t="s"/>
      <c s="881" t="s"/>
      <c s="881" t="s"/>
      <c s="881" t="s"/>
      <c s="881" t="s"/>
      <c s="881" t="s"/>
      <c s="881" t="s"/>
      <c s="881" t="s"/>
      <c s="881" t="s"/>
      <c s="881" t="s"/>
      <c s="881" t="s"/>
      <c s="881" t="s"/>
      <c s="881" t="s"/>
      <c s="881" t="s"/>
    </row>
    <row customHeight="1" ht="18">
      <c s="104"/>
      <c s="104"/>
      <c s="104"/>
      <c s="104"/>
      <c s="104"/>
      <c s="104"/>
      <c s="104"/>
      <c s="104"/>
      <c s="104"/>
      <c s="104"/>
      <c s="104"/>
      <c s="104"/>
      <c s="982" t="s">
        <v>32</v>
      </c>
      <c s="983" t="s">
        <v>4</v>
      </c>
      <c s="104"/>
    </row>
    <row customHeight="1" ht="18">
      <c s="104"/>
      <c s="104"/>
      <c s="104"/>
      <c s="104"/>
      <c s="104"/>
      <c s="104"/>
      <c s="104"/>
      <c s="104"/>
      <c s="104"/>
      <c s="104"/>
      <c s="104"/>
      <c s="104"/>
      <c s="982" t="s">
        <v>33</v>
      </c>
      <c s="984" t="s">
        <v>6</v>
      </c>
      <c s="985" t="s">
        <v>7</v>
      </c>
    </row>
    <row customHeight="1" ht="18">
      <c s="878" t="s">
        <v>34</v>
      </c>
      <c s="106"/>
      <c s="107"/>
      <c s="107"/>
      <c s="107"/>
      <c s="107"/>
      <c s="107"/>
      <c s="107"/>
      <c s="107"/>
      <c s="107"/>
      <c s="107"/>
      <c s="107"/>
      <c s="107"/>
      <c s="107"/>
      <c s="104"/>
    </row>
    <row customHeight="1" ht="18">
      <c s="107"/>
      <c s="878" t="s">
        <v>199</v>
      </c>
      <c s="878"/>
      <c s="107"/>
      <c s="107"/>
      <c s="107"/>
      <c s="107"/>
      <c s="107"/>
      <c s="107"/>
      <c s="107"/>
      <c s="107"/>
      <c s="107"/>
      <c s="107"/>
      <c s="107"/>
      <c s="104"/>
    </row>
    <row customHeight="1" ht="18">
      <c s="107"/>
      <c s="106"/>
      <c s="878" t="s">
        <v>160</v>
      </c>
      <c s="107"/>
      <c s="107"/>
      <c s="107"/>
      <c s="107"/>
      <c s="107"/>
      <c s="107"/>
      <c s="107"/>
      <c s="107"/>
      <c s="107"/>
      <c s="107"/>
      <c s="107"/>
      <c s="104"/>
    </row>
    <row s="118" customFormat="1" customHeight="1" ht="18">
      <c s="107"/>
      <c s="107"/>
      <c s="660"/>
      <c s="990" t="s">
        <v>153</v>
      </c>
      <c s="990"/>
      <c s="988"/>
      <c s="1070" t="s">
        <v>154</v>
      </c>
      <c s="1071"/>
      <c s="1071"/>
      <c s="1071"/>
      <c s="1071"/>
      <c s="1071"/>
      <c s="1071"/>
      <c s="991" t="s">
        <v>87</v>
      </c>
      <c s="107"/>
    </row>
    <row s="118" customFormat="1" customHeight="1" ht="18">
      <c s="107"/>
      <c s="107"/>
      <c s="661"/>
      <c s="1072" t="s">
        <v>128</v>
      </c>
      <c s="1072" t="s">
        <v>129</v>
      </c>
      <c s="1073" t="s">
        <v>14</v>
      </c>
      <c s="1074" t="s">
        <v>130</v>
      </c>
      <c s="1072" t="s">
        <v>131</v>
      </c>
      <c s="1072" t="s">
        <v>132</v>
      </c>
      <c s="1072" t="s">
        <v>133</v>
      </c>
      <c s="1072" t="s">
        <v>134</v>
      </c>
      <c s="1072" t="s">
        <v>135</v>
      </c>
      <c s="1073" t="s">
        <v>14</v>
      </c>
      <c s="1075"/>
      <c s="107"/>
    </row>
    <row s="118" customFormat="1" customHeight="1" ht="18">
      <c s="137"/>
      <c s="138"/>
      <c s="1082" t="s">
        <v>192</v>
      </c>
      <c s="1000">
        <v>0</v>
      </c>
      <c s="1000">
        <v>0</v>
      </c>
      <c s="997">
        <f>D12+E12</f>
        <v>0</v>
      </c>
      <c s="1035"/>
      <c s="1000">
        <v>32804</v>
      </c>
      <c s="1000">
        <v>30896</v>
      </c>
      <c s="1000">
        <v>21782</v>
      </c>
      <c s="1000">
        <v>10806</v>
      </c>
      <c s="1000">
        <v>3139</v>
      </c>
      <c s="997">
        <f>+SUM(G12:L12)</f>
        <v>99427</v>
      </c>
      <c s="998">
        <f>F12+M12</f>
        <v>99427</v>
      </c>
      <c s="107"/>
    </row>
    <row s="118" customFormat="1" customHeight="1" ht="18">
      <c s="107"/>
      <c s="107"/>
      <c s="1083" t="s">
        <v>193</v>
      </c>
      <c s="1079">
        <v>28</v>
      </c>
      <c s="1079">
        <v>24</v>
      </c>
      <c s="1013">
        <f>D13+E13</f>
        <v>52</v>
      </c>
      <c s="1080"/>
      <c s="1079">
        <v>4271</v>
      </c>
      <c s="1079">
        <v>4065</v>
      </c>
      <c s="1079">
        <v>6791</v>
      </c>
      <c s="1079">
        <v>5444</v>
      </c>
      <c s="1079">
        <v>2152</v>
      </c>
      <c s="1013">
        <f>+SUM(G13:L13)</f>
        <v>22723</v>
      </c>
      <c s="1006">
        <f>F13+M13</f>
        <v>22775</v>
      </c>
      <c s="107"/>
    </row>
    <row s="118" customFormat="1" customHeight="1" ht="12">
      <c s="107"/>
      <c s="107"/>
      <c s="107"/>
      <c s="107"/>
      <c s="107"/>
      <c s="107"/>
      <c s="107"/>
      <c s="107"/>
      <c s="107"/>
      <c s="107"/>
      <c s="107"/>
      <c s="107"/>
      <c s="107"/>
      <c s="107"/>
      <c s="107"/>
    </row>
    <row s="118" customFormat="1" customHeight="1" ht="18">
      <c s="107"/>
      <c s="107"/>
      <c s="878" t="s">
        <v>175</v>
      </c>
      <c s="107"/>
      <c s="107"/>
      <c s="107"/>
      <c s="107"/>
      <c s="107"/>
      <c s="107"/>
      <c s="107"/>
      <c s="107"/>
      <c s="107"/>
      <c s="107"/>
      <c s="107"/>
      <c s="107"/>
    </row>
    <row s="118" customFormat="1" customHeight="1" ht="18">
      <c s="137"/>
      <c s="138"/>
      <c s="660"/>
      <c s="990" t="s">
        <v>153</v>
      </c>
      <c s="990"/>
      <c s="988"/>
      <c s="1070" t="s">
        <v>154</v>
      </c>
      <c s="1071"/>
      <c s="1071"/>
      <c s="1071"/>
      <c s="1071"/>
      <c s="1071"/>
      <c s="1071"/>
      <c s="991" t="s">
        <v>87</v>
      </c>
      <c s="107"/>
    </row>
    <row s="118" customFormat="1" customHeight="1" ht="18">
      <c s="137"/>
      <c s="138"/>
      <c s="661"/>
      <c s="1072" t="s">
        <v>128</v>
      </c>
      <c s="1072" t="s">
        <v>129</v>
      </c>
      <c s="1073" t="s">
        <v>14</v>
      </c>
      <c s="1074" t="s">
        <v>130</v>
      </c>
      <c s="1072" t="s">
        <v>131</v>
      </c>
      <c s="1072" t="s">
        <v>132</v>
      </c>
      <c s="1072" t="s">
        <v>133</v>
      </c>
      <c s="1072" t="s">
        <v>134</v>
      </c>
      <c s="1072" t="s">
        <v>135</v>
      </c>
      <c s="1073" t="s">
        <v>14</v>
      </c>
      <c s="1075"/>
      <c s="107"/>
    </row>
    <row s="118" customFormat="1" customHeight="1" ht="18">
      <c s="107"/>
      <c s="107"/>
      <c s="1082" t="s">
        <v>192</v>
      </c>
      <c s="1000">
        <v>0</v>
      </c>
      <c s="1000">
        <v>0</v>
      </c>
      <c s="997">
        <f>D18+E18</f>
        <v>0</v>
      </c>
      <c s="1035"/>
      <c s="1000">
        <v>2029</v>
      </c>
      <c s="1000">
        <v>2417</v>
      </c>
      <c s="1000">
        <v>1885</v>
      </c>
      <c s="1000">
        <v>570</v>
      </c>
      <c s="1000">
        <v>58</v>
      </c>
      <c s="997">
        <f>+SUM(G18:L18)</f>
        <v>6959</v>
      </c>
      <c s="998">
        <f>F18+M18</f>
        <v>6959</v>
      </c>
      <c s="107"/>
    </row>
    <row s="118" customFormat="1" customHeight="1" ht="18">
      <c s="137"/>
      <c s="138"/>
      <c s="1083" t="s">
        <v>193</v>
      </c>
      <c s="1079">
        <v>0</v>
      </c>
      <c s="1079">
        <v>0</v>
      </c>
      <c s="1013">
        <f>D19+E19</f>
        <v>0</v>
      </c>
      <c s="1080"/>
      <c s="1079">
        <v>295</v>
      </c>
      <c s="1079">
        <v>250</v>
      </c>
      <c s="1079">
        <v>872</v>
      </c>
      <c s="1079">
        <v>96</v>
      </c>
      <c s="1079">
        <v>122</v>
      </c>
      <c s="1013">
        <f>+SUM(G19:L19)</f>
        <v>1635</v>
      </c>
      <c s="1006">
        <f>F19+M19</f>
        <v>1635</v>
      </c>
      <c s="107"/>
    </row>
    <row s="118" customFormat="1" customHeight="1" ht="12">
      <c s="137"/>
      <c s="138"/>
      <c s="107"/>
      <c s="107"/>
      <c s="107"/>
      <c s="107"/>
      <c s="107"/>
      <c s="107"/>
      <c s="107"/>
      <c s="107"/>
      <c s="107"/>
      <c s="107"/>
      <c s="107"/>
      <c s="107"/>
      <c s="107"/>
    </row>
    <row s="118" customFormat="1" customHeight="1" ht="18">
      <c s="107"/>
      <c s="107"/>
      <c s="878" t="s">
        <v>176</v>
      </c>
      <c s="107"/>
      <c s="107"/>
      <c s="107"/>
      <c s="107"/>
      <c s="107"/>
      <c s="107"/>
      <c s="107"/>
      <c s="107"/>
      <c s="107"/>
      <c s="107"/>
      <c s="107"/>
      <c s="107"/>
    </row>
    <row s="118" customFormat="1" customHeight="1" ht="18">
      <c s="137"/>
      <c s="138"/>
      <c s="660"/>
      <c s="990" t="s">
        <v>153</v>
      </c>
      <c s="990"/>
      <c s="988"/>
      <c s="1070" t="s">
        <v>154</v>
      </c>
      <c s="1071"/>
      <c s="1071"/>
      <c s="1071"/>
      <c s="1071"/>
      <c s="1071"/>
      <c s="1071"/>
      <c s="991" t="s">
        <v>87</v>
      </c>
      <c s="107"/>
    </row>
    <row s="118" customFormat="1" customHeight="1" ht="18">
      <c s="137"/>
      <c s="138"/>
      <c s="661"/>
      <c s="1072" t="s">
        <v>128</v>
      </c>
      <c s="1072" t="s">
        <v>129</v>
      </c>
      <c s="1073" t="s">
        <v>14</v>
      </c>
      <c s="1074" t="s">
        <v>130</v>
      </c>
      <c s="1072" t="s">
        <v>131</v>
      </c>
      <c s="1072" t="s">
        <v>132</v>
      </c>
      <c s="1072" t="s">
        <v>133</v>
      </c>
      <c s="1072" t="s">
        <v>134</v>
      </c>
      <c s="1072" t="s">
        <v>135</v>
      </c>
      <c s="1073" t="s">
        <v>14</v>
      </c>
      <c s="1075"/>
      <c s="107"/>
    </row>
    <row s="118" customFormat="1" customHeight="1" ht="18">
      <c s="107"/>
      <c s="107"/>
      <c s="1082" t="s">
        <v>192</v>
      </c>
      <c s="1000">
        <v>0</v>
      </c>
      <c s="1000">
        <v>0</v>
      </c>
      <c s="997">
        <f>D24+E24</f>
        <v>0</v>
      </c>
      <c s="1035"/>
      <c s="1000">
        <v>831</v>
      </c>
      <c s="1000">
        <v>652</v>
      </c>
      <c s="1000">
        <v>721</v>
      </c>
      <c s="1000">
        <v>272</v>
      </c>
      <c s="1000">
        <v>212</v>
      </c>
      <c s="997">
        <f>+SUM(G24:L24)</f>
        <v>2688</v>
      </c>
      <c s="998">
        <f>F24+M24</f>
        <v>2688</v>
      </c>
      <c s="107"/>
    </row>
    <row s="118" customFormat="1" customHeight="1" ht="18">
      <c s="137"/>
      <c s="138"/>
      <c s="1083" t="s">
        <v>193</v>
      </c>
      <c s="1079">
        <v>0</v>
      </c>
      <c s="1079">
        <v>0</v>
      </c>
      <c s="1013">
        <f>D25+E25</f>
        <v>0</v>
      </c>
      <c s="1080"/>
      <c s="1079">
        <v>206</v>
      </c>
      <c s="1079">
        <v>188</v>
      </c>
      <c s="1079">
        <v>340</v>
      </c>
      <c s="1079">
        <v>131</v>
      </c>
      <c s="1079">
        <v>0</v>
      </c>
      <c s="1013">
        <f>+SUM(G25:L25)</f>
        <v>865</v>
      </c>
      <c s="1006">
        <f>F25+M25</f>
        <v>865</v>
      </c>
      <c s="107"/>
    </row>
    <row s="118" customFormat="1" customHeight="1" ht="12">
      <c s="137"/>
      <c s="138"/>
      <c s="107"/>
      <c s="107"/>
      <c s="107"/>
      <c s="107"/>
      <c s="107"/>
      <c s="107"/>
      <c s="107"/>
      <c s="107"/>
      <c s="107"/>
      <c s="107"/>
      <c s="107"/>
      <c s="107"/>
      <c s="107"/>
    </row>
    <row s="118" customFormat="1" customHeight="1" ht="18">
      <c s="1084"/>
      <c s="878" t="s">
        <v>200</v>
      </c>
      <c s="878"/>
      <c s="107"/>
      <c s="107"/>
      <c s="107"/>
      <c s="107"/>
      <c s="107"/>
      <c s="107"/>
      <c s="107"/>
      <c s="107"/>
      <c s="107"/>
      <c s="107"/>
      <c s="107"/>
      <c s="107"/>
    </row>
    <row s="118" customFormat="1" customHeight="1" ht="18">
      <c s="107"/>
      <c s="107"/>
      <c s="878" t="s">
        <v>201</v>
      </c>
      <c s="107"/>
      <c s="107"/>
      <c s="107"/>
      <c s="107"/>
      <c s="107"/>
      <c s="107"/>
      <c s="107"/>
      <c s="107"/>
      <c s="107"/>
      <c s="107"/>
      <c s="107"/>
      <c s="107"/>
    </row>
    <row s="118" customFormat="1" customHeight="1" ht="18">
      <c s="137"/>
      <c s="138"/>
      <c s="660"/>
      <c s="990" t="s">
        <v>153</v>
      </c>
      <c s="990"/>
      <c s="1085"/>
      <c s="1071" t="s">
        <v>154</v>
      </c>
      <c s="1071"/>
      <c s="1071"/>
      <c s="1071"/>
      <c s="1071"/>
      <c s="1086"/>
      <c s="991" t="s">
        <v>87</v>
      </c>
      <c s="107"/>
      <c s="107"/>
    </row>
    <row s="118" customFormat="1" customHeight="1" ht="18">
      <c s="137"/>
      <c s="138"/>
      <c s="661"/>
      <c s="1072" t="s">
        <v>128</v>
      </c>
      <c s="1072" t="s">
        <v>129</v>
      </c>
      <c s="1087" t="s">
        <v>14</v>
      </c>
      <c s="1088" t="s">
        <v>131</v>
      </c>
      <c s="1072" t="s">
        <v>132</v>
      </c>
      <c s="1072" t="s">
        <v>133</v>
      </c>
      <c s="1072" t="s">
        <v>134</v>
      </c>
      <c s="1072" t="s">
        <v>135</v>
      </c>
      <c s="1073" t="s">
        <v>14</v>
      </c>
      <c s="1075"/>
      <c s="107"/>
      <c s="107"/>
    </row>
    <row s="118" customFormat="1" customHeight="1" ht="18">
      <c s="107"/>
      <c s="107"/>
      <c s="1082" t="s">
        <v>91</v>
      </c>
      <c s="1000">
        <v>0</v>
      </c>
      <c s="1000">
        <v>0</v>
      </c>
      <c s="997">
        <f>D31+E31</f>
        <v>0</v>
      </c>
      <c s="1089">
        <v>8</v>
      </c>
      <c s="1000">
        <v>4</v>
      </c>
      <c s="1000">
        <v>60</v>
      </c>
      <c s="1000">
        <v>174</v>
      </c>
      <c s="1000">
        <v>109</v>
      </c>
      <c s="997">
        <f>+SUM(G31:K31)</f>
        <v>355</v>
      </c>
      <c s="998">
        <f>F31+L31</f>
        <v>355</v>
      </c>
      <c s="107"/>
      <c s="107"/>
    </row>
    <row s="118" customFormat="1" customHeight="1" ht="18">
      <c s="107"/>
      <c s="107"/>
      <c s="1090" t="s">
        <v>92</v>
      </c>
      <c s="1091">
        <v>0</v>
      </c>
      <c s="1091">
        <v>0</v>
      </c>
      <c s="997">
        <f>D32+E32</f>
        <v>0</v>
      </c>
      <c s="1089">
        <v>28</v>
      </c>
      <c s="1000">
        <v>98</v>
      </c>
      <c s="1000">
        <v>75</v>
      </c>
      <c s="1000">
        <v>88</v>
      </c>
      <c s="1000">
        <v>58</v>
      </c>
      <c s="997">
        <f>+SUM(G32:K32)</f>
        <v>347</v>
      </c>
      <c s="998">
        <f>F32+L32</f>
        <v>347</v>
      </c>
      <c s="107"/>
      <c s="107"/>
    </row>
    <row s="118" customFormat="1" customHeight="1" ht="18">
      <c s="107"/>
      <c s="107"/>
      <c s="1090" t="s">
        <v>157</v>
      </c>
      <c s="1091">
        <v>0</v>
      </c>
      <c s="1091">
        <v>0</v>
      </c>
      <c s="997">
        <f>D33+E33</f>
        <v>0</v>
      </c>
      <c s="1089">
        <v>0</v>
      </c>
      <c s="1000">
        <v>0</v>
      </c>
      <c s="1000">
        <v>0</v>
      </c>
      <c s="1000">
        <v>0</v>
      </c>
      <c s="1000">
        <v>0</v>
      </c>
      <c s="997">
        <f>+SUM(G33:K33)</f>
        <v>0</v>
      </c>
      <c s="998">
        <f>F33+L33</f>
        <v>0</v>
      </c>
      <c s="107"/>
      <c s="107"/>
    </row>
    <row s="118" customFormat="1" customHeight="1" ht="18">
      <c s="137"/>
      <c s="138"/>
      <c s="1083" t="s">
        <v>94</v>
      </c>
      <c s="1079">
        <v>0</v>
      </c>
      <c s="1079">
        <v>0</v>
      </c>
      <c s="1013">
        <f>D34+E34</f>
        <v>0</v>
      </c>
      <c s="1092">
        <v>0</v>
      </c>
      <c s="1079">
        <v>0</v>
      </c>
      <c s="1079">
        <v>0</v>
      </c>
      <c s="1079">
        <v>0</v>
      </c>
      <c s="1079">
        <v>0</v>
      </c>
      <c s="1013">
        <f>+SUM(G34:K34)</f>
        <v>0</v>
      </c>
      <c s="1006">
        <f>F34+L34</f>
        <v>0</v>
      </c>
      <c s="107"/>
      <c s="107"/>
    </row>
    <row s="118" customFormat="1" customHeight="1" ht="12">
      <c s="137"/>
      <c s="138"/>
      <c s="107"/>
      <c s="107"/>
      <c s="107"/>
      <c s="107"/>
      <c s="107"/>
      <c s="107"/>
      <c s="107"/>
      <c s="107"/>
      <c s="107"/>
      <c s="107"/>
      <c s="107"/>
      <c s="107"/>
      <c s="107"/>
    </row>
    <row s="118" customFormat="1" customHeight="1" ht="18">
      <c s="107"/>
      <c s="107"/>
      <c s="878" t="s">
        <v>176</v>
      </c>
      <c s="107"/>
      <c s="107"/>
      <c s="107"/>
      <c s="107"/>
      <c s="107"/>
      <c s="107"/>
      <c s="107"/>
      <c s="107"/>
      <c s="107"/>
      <c s="107"/>
      <c s="107"/>
      <c s="107"/>
    </row>
    <row s="118" customFormat="1" customHeight="1" ht="18">
      <c s="137"/>
      <c s="138"/>
      <c s="660"/>
      <c s="990" t="s">
        <v>153</v>
      </c>
      <c s="990"/>
      <c s="1085"/>
      <c s="1071" t="s">
        <v>154</v>
      </c>
      <c s="1071"/>
      <c s="1071"/>
      <c s="1071"/>
      <c s="1071"/>
      <c s="1086"/>
      <c s="991" t="s">
        <v>87</v>
      </c>
      <c s="107"/>
      <c s="107"/>
    </row>
    <row s="118" customFormat="1" customHeight="1" ht="18">
      <c s="137"/>
      <c s="138"/>
      <c s="661"/>
      <c s="1072" t="s">
        <v>128</v>
      </c>
      <c s="1072" t="s">
        <v>129</v>
      </c>
      <c s="1087" t="s">
        <v>14</v>
      </c>
      <c s="1088" t="s">
        <v>131</v>
      </c>
      <c s="1072" t="s">
        <v>132</v>
      </c>
      <c s="1072" t="s">
        <v>133</v>
      </c>
      <c s="1072" t="s">
        <v>134</v>
      </c>
      <c s="1072" t="s">
        <v>135</v>
      </c>
      <c s="1073" t="s">
        <v>14</v>
      </c>
      <c s="1075"/>
      <c s="107"/>
      <c s="107"/>
    </row>
    <row s="118" customFormat="1" customHeight="1" ht="18">
      <c s="107"/>
      <c s="107"/>
      <c s="1082" t="s">
        <v>91</v>
      </c>
      <c s="1000">
        <v>0</v>
      </c>
      <c s="1000">
        <v>0</v>
      </c>
      <c s="997">
        <f>D39+E39</f>
        <v>0</v>
      </c>
      <c s="1089">
        <v>0</v>
      </c>
      <c s="1000">
        <v>0</v>
      </c>
      <c s="1000">
        <v>35</v>
      </c>
      <c s="1000">
        <v>39</v>
      </c>
      <c s="1000">
        <v>13</v>
      </c>
      <c s="997">
        <f>+SUM(G39:K39)</f>
        <v>87</v>
      </c>
      <c s="998">
        <f>F39+L39</f>
        <v>87</v>
      </c>
      <c s="107"/>
      <c s="107"/>
    </row>
    <row s="118" customFormat="1" customHeight="1" ht="18">
      <c s="107"/>
      <c s="107"/>
      <c s="1090" t="s">
        <v>92</v>
      </c>
      <c s="1091">
        <v>0</v>
      </c>
      <c s="1091">
        <v>0</v>
      </c>
      <c s="997">
        <f>D40+E40</f>
        <v>0</v>
      </c>
      <c s="1089">
        <v>0</v>
      </c>
      <c s="1000">
        <v>28</v>
      </c>
      <c s="1000">
        <v>24</v>
      </c>
      <c s="1000">
        <v>49</v>
      </c>
      <c s="1000">
        <v>26</v>
      </c>
      <c s="997">
        <f>+SUM(G40:K40)</f>
        <v>127</v>
      </c>
      <c s="998">
        <f>F40+L40</f>
        <v>127</v>
      </c>
      <c s="107"/>
      <c s="107"/>
    </row>
    <row s="118" customFormat="1" customHeight="1" ht="18">
      <c s="107"/>
      <c s="107"/>
      <c s="1090" t="s">
        <v>157</v>
      </c>
      <c s="1091">
        <v>0</v>
      </c>
      <c s="1091">
        <v>0</v>
      </c>
      <c s="997">
        <f>D41+E41</f>
        <v>0</v>
      </c>
      <c s="1089">
        <v>0</v>
      </c>
      <c s="1000">
        <v>0</v>
      </c>
      <c s="1000">
        <v>0</v>
      </c>
      <c s="1000">
        <v>0</v>
      </c>
      <c s="1000">
        <v>0</v>
      </c>
      <c s="997">
        <f>+SUM(G41:K41)</f>
        <v>0</v>
      </c>
      <c s="998">
        <f>F41+L41</f>
        <v>0</v>
      </c>
      <c s="107"/>
      <c s="107"/>
    </row>
    <row s="118" customFormat="1" customHeight="1" ht="18">
      <c s="137"/>
      <c s="138"/>
      <c s="1083" t="s">
        <v>94</v>
      </c>
      <c s="1079">
        <v>0</v>
      </c>
      <c s="1079">
        <v>0</v>
      </c>
      <c s="1013">
        <f>D42+E42</f>
        <v>0</v>
      </c>
      <c s="1092">
        <v>0</v>
      </c>
      <c s="1079">
        <v>0</v>
      </c>
      <c s="1079">
        <v>0</v>
      </c>
      <c s="1079">
        <v>0</v>
      </c>
      <c s="1079">
        <v>0</v>
      </c>
      <c s="1013">
        <f>+SUM(G42:K42)</f>
        <v>0</v>
      </c>
      <c s="1006">
        <f>F42+L42</f>
        <v>0</v>
      </c>
      <c s="107"/>
      <c s="107"/>
    </row>
    <row s="118" customFormat="1" customHeight="1" ht="12">
      <c s="137"/>
      <c s="138"/>
      <c s="107"/>
      <c s="107"/>
      <c s="107"/>
      <c s="107"/>
      <c s="107"/>
      <c s="107"/>
      <c s="107"/>
      <c s="107"/>
      <c s="107"/>
      <c s="107"/>
      <c s="107"/>
      <c s="107"/>
      <c s="107"/>
    </row>
  </sheetData>
  <sheetProtection selectLockedCells="1" selectUnlockedCells="1"/>
  <mergeCells count="22">
    <mergeCell ref="C29:C30"/>
    <mergeCell ref="D29:F29"/>
    <mergeCell ref="G29:L29"/>
    <mergeCell ref="M29:M30"/>
    <mergeCell ref="C37:C38"/>
    <mergeCell ref="D37:F37"/>
    <mergeCell ref="G37:L37"/>
    <mergeCell ref="M37:M38"/>
    <mergeCell ref="C16:C17"/>
    <mergeCell ref="D16:F16"/>
    <mergeCell ref="G16:M16"/>
    <mergeCell ref="N16:N17"/>
    <mergeCell ref="C22:C23"/>
    <mergeCell ref="D22:F22"/>
    <mergeCell ref="G22:M22"/>
    <mergeCell ref="N22:N23"/>
    <mergeCell ref="A3:O3"/>
    <mergeCell ref="A4:O4"/>
    <mergeCell ref="C10:C11"/>
    <mergeCell ref="D10:F10"/>
    <mergeCell ref="G10:M10"/>
    <mergeCell ref="N10:N11"/>
  </mergeCell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election activeCell="A1" sqref="A1"/>
    </sheetView>
  </sheetViews>
  <sheetFormatPr defaultColWidth="9" customHeight="1" defaultRowHeight="12"/>
  <cols>
    <col min="1" max="4" style="56" width="3.796875" customWidth="1"/>
    <col min="5" max="5" style="56" width="33.796875" customWidth="1"/>
    <col min="6" max="16" style="56" width="14.3984375" customWidth="1"/>
    <col min="17" max="17" style="0" width="4" customWidth="1"/>
  </cols>
  <sheetData>
    <row customHeight="1" ht="18">
      <c s="923" t="s">
        <v>202</v>
      </c>
      <c r="Q1" s="924"/>
    </row>
    <row customHeight="1" ht="18">
      <c r="Q2" s="924"/>
    </row>
    <row customHeight="1" ht="18">
      <c s="630" t="s">
        <v>1</v>
      </c>
      <c s="630"/>
      <c s="630"/>
      <c s="630"/>
      <c s="630"/>
      <c s="630"/>
      <c s="630"/>
      <c s="630"/>
      <c s="630"/>
      <c s="630"/>
      <c s="630"/>
      <c s="630"/>
      <c s="630"/>
      <c s="630"/>
      <c s="630"/>
      <c s="630"/>
      <c s="630"/>
    </row>
    <row customHeight="1" ht="18">
      <c s="880" t="s">
        <v>2</v>
      </c>
      <c s="881" t="s"/>
      <c s="881" t="s"/>
      <c s="881" t="s"/>
      <c s="881" t="s"/>
      <c s="881" t="s"/>
      <c s="881" t="s"/>
      <c s="881" t="s"/>
      <c s="881" t="s"/>
      <c s="881" t="s"/>
      <c s="881" t="s"/>
      <c s="881" t="s"/>
      <c s="881" t="s"/>
      <c s="881" t="s"/>
      <c s="881" t="s"/>
      <c s="881" t="s"/>
      <c s="881" t="s"/>
    </row>
    <row customHeight="1" ht="18">
      <c r="B5" s="923" t="s">
        <v>203</v>
      </c>
      <c r="N5" s="49"/>
      <c s="1021" t="s">
        <v>3</v>
      </c>
      <c s="926" t="s">
        <v>4</v>
      </c>
      <c s="56"/>
    </row>
    <row customHeight="1" ht="18">
      <c r="B6" s="923" t="s">
        <v>204</v>
      </c>
      <c r="N6" s="49"/>
      <c s="1022" t="s">
        <v>5</v>
      </c>
      <c s="849" t="s">
        <v>6</v>
      </c>
      <c s="1093" t="s">
        <v>7</v>
      </c>
    </row>
    <row customHeight="1" ht="18">
      <c r="C7" s="923" t="s">
        <v>205</v>
      </c>
      <c r="Q7" s="49"/>
    </row>
    <row customHeight="1" ht="18">
      <c r="C8" s="923" t="s">
        <v>206</v>
      </c>
      <c r="Q8" s="49"/>
    </row>
    <row customHeight="1" ht="18">
      <c r="C9" s="1094" t="s">
        <v>207</v>
      </c>
      <c s="1095"/>
      <c s="1096"/>
      <c s="1097" t="s">
        <v>153</v>
      </c>
      <c s="1098"/>
      <c s="1099"/>
      <c s="1100" t="s">
        <v>154</v>
      </c>
      <c s="1098"/>
      <c s="1098"/>
      <c s="1098"/>
      <c s="1098"/>
      <c s="1098"/>
      <c s="1099"/>
      <c s="1101" t="s">
        <v>87</v>
      </c>
      <c s="49"/>
    </row>
    <row customHeight="1" ht="18">
      <c r="C10" s="1102"/>
      <c s="1103"/>
      <c s="1104"/>
      <c s="1105" t="s">
        <v>128</v>
      </c>
      <c s="1106" t="s">
        <v>129</v>
      </c>
      <c s="1107" t="s">
        <v>14</v>
      </c>
      <c s="1108" t="s">
        <v>130</v>
      </c>
      <c s="1106" t="s">
        <v>131</v>
      </c>
      <c s="1105" t="s">
        <v>132</v>
      </c>
      <c s="1105" t="s">
        <v>133</v>
      </c>
      <c s="1105" t="s">
        <v>134</v>
      </c>
      <c s="1106" t="s">
        <v>135</v>
      </c>
      <c s="1107" t="s">
        <v>14</v>
      </c>
      <c s="1109"/>
      <c s="49"/>
    </row>
    <row customHeight="1" ht="18">
      <c r="C11" s="1110" t="s">
        <v>208</v>
      </c>
      <c s="1111"/>
      <c s="1111"/>
      <c s="1112">
        <f>SUM(F12,F18,F21,F26,F30,F31)</f>
        <v>10003</v>
      </c>
      <c s="1113">
        <f>SUM(G12,G18,G21,G26,G30,G31)</f>
        <v>24088</v>
      </c>
      <c s="1114">
        <f>SUM(H12,H18,H21,H26,H30,H31)</f>
        <v>34091</v>
      </c>
      <c s="1115"/>
      <c s="1113">
        <f>SUM(J12,J18,J21,J26,J30,J31)</f>
        <v>47072</v>
      </c>
      <c s="1113">
        <f>SUM(K12,K18,K21,K26,K30,K31)</f>
        <v>54267</v>
      </c>
      <c s="1112">
        <f>SUM(L12,L18,L21,L26,L30,L31)</f>
        <v>42469</v>
      </c>
      <c s="1113">
        <f>SUM(M12,M18,M21,M26,M30,M31)</f>
        <v>27800</v>
      </c>
      <c s="1113">
        <f>SUM(N12,N18,N21,N26,N30,N31)</f>
        <v>16493</v>
      </c>
      <c s="1112">
        <f>O12+O18+O21+O26+O30+O31</f>
        <v>188101</v>
      </c>
      <c s="1116">
        <f>P12+P18+P21+P26+P30+P31</f>
        <v>222192</v>
      </c>
      <c s="49"/>
    </row>
    <row customHeight="1" ht="18">
      <c r="C12" s="1117"/>
      <c s="1118" t="s">
        <v>209</v>
      </c>
      <c s="1119"/>
      <c s="1120">
        <f>SUM(F13:F17)</f>
        <v>618</v>
      </c>
      <c s="1121">
        <f>SUM(G13:G17)</f>
        <v>1636</v>
      </c>
      <c s="1122">
        <f>SUM(H13:H17)</f>
        <v>2254</v>
      </c>
      <c s="1123"/>
      <c s="1121">
        <f>SUM(J13:J17)</f>
        <v>8143</v>
      </c>
      <c s="1120">
        <f>SUM(K13:K17)</f>
        <v>9421</v>
      </c>
      <c s="1120">
        <f>SUM(L13:L17)</f>
        <v>8964</v>
      </c>
      <c s="1120">
        <f>SUM(M13:M17)</f>
        <v>8176</v>
      </c>
      <c s="1121">
        <f>SUM(N13:N17)</f>
        <v>6086</v>
      </c>
      <c s="1120">
        <f>SUM(O13:O17)</f>
        <v>40790</v>
      </c>
      <c s="1124">
        <f>SUM(P13:P17)</f>
        <v>43044</v>
      </c>
      <c s="49"/>
    </row>
    <row customHeight="1" ht="18">
      <c r="C13" s="1117"/>
      <c s="1125"/>
      <c s="1126" t="s">
        <v>161</v>
      </c>
      <c s="1127">
        <v>0</v>
      </c>
      <c s="1128">
        <v>1</v>
      </c>
      <c s="1122">
        <f>SUM(F13:G13)</f>
        <v>1</v>
      </c>
      <c s="1129"/>
      <c s="1128">
        <v>4237</v>
      </c>
      <c s="1127">
        <v>4033</v>
      </c>
      <c s="1127">
        <v>3042</v>
      </c>
      <c s="1127">
        <v>2441</v>
      </c>
      <c s="1128">
        <v>1505</v>
      </c>
      <c s="1120">
        <f>SUM(I13:N13)</f>
        <v>15258</v>
      </c>
      <c s="1124">
        <f>H13+O13</f>
        <v>15259</v>
      </c>
      <c s="49"/>
    </row>
    <row customHeight="1" ht="18">
      <c r="C14" s="1117"/>
      <c s="1125"/>
      <c s="1126" t="s">
        <v>162</v>
      </c>
      <c s="1127">
        <v>0</v>
      </c>
      <c s="1128">
        <v>17</v>
      </c>
      <c s="1122">
        <f>SUM(F14:G14)</f>
        <v>17</v>
      </c>
      <c s="1129"/>
      <c s="1128">
        <v>49</v>
      </c>
      <c s="1127">
        <v>126</v>
      </c>
      <c s="1127">
        <v>255</v>
      </c>
      <c s="1127">
        <v>531</v>
      </c>
      <c s="1128">
        <v>581</v>
      </c>
      <c s="1120">
        <f>SUM(I14:N14)</f>
        <v>1542</v>
      </c>
      <c s="1124">
        <f>H14+O14</f>
        <v>1559</v>
      </c>
      <c s="49"/>
    </row>
    <row customHeight="1" ht="18">
      <c r="C15" s="1117"/>
      <c s="1125"/>
      <c s="1126" t="s">
        <v>163</v>
      </c>
      <c s="1127">
        <v>234</v>
      </c>
      <c s="1128">
        <v>715</v>
      </c>
      <c s="1122">
        <f>SUM(F15:G15)</f>
        <v>949</v>
      </c>
      <c s="1129"/>
      <c s="1128">
        <v>1039</v>
      </c>
      <c s="1127">
        <v>1533</v>
      </c>
      <c s="1127">
        <v>1350</v>
      </c>
      <c s="1127">
        <v>1480</v>
      </c>
      <c s="1128">
        <v>1345</v>
      </c>
      <c s="1120">
        <f>SUM(I15:N15)</f>
        <v>6747</v>
      </c>
      <c s="1124">
        <f>H15+O15</f>
        <v>7696</v>
      </c>
      <c s="49"/>
    </row>
    <row customHeight="1" ht="18">
      <c r="C16" s="1117"/>
      <c s="1125"/>
      <c s="1126" t="s">
        <v>164</v>
      </c>
      <c s="1127">
        <v>34</v>
      </c>
      <c s="1128">
        <v>100</v>
      </c>
      <c s="1122">
        <f>SUM(F16:G16)</f>
        <v>134</v>
      </c>
      <c s="1129"/>
      <c s="1128">
        <v>59</v>
      </c>
      <c s="1127">
        <v>165</v>
      </c>
      <c s="1127">
        <v>134</v>
      </c>
      <c s="1127">
        <v>96</v>
      </c>
      <c s="1128">
        <v>79</v>
      </c>
      <c s="1120">
        <f>SUM(I16:N16)</f>
        <v>533</v>
      </c>
      <c s="1124">
        <f>H16+O16</f>
        <v>667</v>
      </c>
      <c s="49"/>
    </row>
    <row customHeight="1" ht="18">
      <c r="C17" s="1117"/>
      <c s="1125"/>
      <c s="1126" t="s">
        <v>165</v>
      </c>
      <c s="1127">
        <v>350</v>
      </c>
      <c s="1128">
        <v>803</v>
      </c>
      <c s="1122">
        <f>SUM(F17:G17)</f>
        <v>1153</v>
      </c>
      <c s="1129"/>
      <c s="1128">
        <v>2759</v>
      </c>
      <c s="1127">
        <v>3564</v>
      </c>
      <c s="1127">
        <v>4183</v>
      </c>
      <c s="1127">
        <v>3628</v>
      </c>
      <c s="1128">
        <v>2576</v>
      </c>
      <c s="1120">
        <f>SUM(I17:N17)</f>
        <v>16710</v>
      </c>
      <c s="1124">
        <f>H17+O17</f>
        <v>17863</v>
      </c>
      <c s="49"/>
    </row>
    <row customHeight="1" ht="18">
      <c r="C18" s="1117"/>
      <c s="1118" t="s">
        <v>210</v>
      </c>
      <c s="1130"/>
      <c s="1120">
        <f>SUM(F19:F20)</f>
        <v>895</v>
      </c>
      <c s="1121">
        <f>SUM(G19:G20)</f>
        <v>2006</v>
      </c>
      <c s="1122">
        <f>SUM(H19:H20)</f>
        <v>2901</v>
      </c>
      <c s="1123"/>
      <c s="1121">
        <f>SUM(J19:J20)</f>
        <v>11508</v>
      </c>
      <c s="1120">
        <f>SUM(K19:K20)</f>
        <v>11796</v>
      </c>
      <c s="1120">
        <f>SUM(L19:L20)</f>
        <v>8241</v>
      </c>
      <c s="1120">
        <f>SUM(M19:M20)</f>
        <v>4033</v>
      </c>
      <c s="1121">
        <f>SUM(N19:N20)</f>
        <v>1920</v>
      </c>
      <c s="1120">
        <f>SUM(O19:O20)</f>
        <v>37498</v>
      </c>
      <c s="1124">
        <f>SUM(P19:P20)</f>
        <v>40399</v>
      </c>
      <c s="49"/>
    </row>
    <row customHeight="1" ht="18">
      <c r="C19" s="1117"/>
      <c s="1125"/>
      <c s="1131" t="s">
        <v>166</v>
      </c>
      <c s="1127">
        <v>0</v>
      </c>
      <c s="1128">
        <v>0</v>
      </c>
      <c s="1122">
        <f>SUM(F19:G19)</f>
        <v>0</v>
      </c>
      <c s="1129"/>
      <c s="1128">
        <v>9020</v>
      </c>
      <c s="1127">
        <v>8438</v>
      </c>
      <c s="1127">
        <v>6088</v>
      </c>
      <c s="1127">
        <v>2825</v>
      </c>
      <c s="1128">
        <v>1307</v>
      </c>
      <c s="1120">
        <f>SUM(I19:N19)</f>
        <v>27678</v>
      </c>
      <c s="1124">
        <f>H19+O19</f>
        <v>27678</v>
      </c>
      <c s="49"/>
    </row>
    <row customHeight="1" ht="18">
      <c r="C20" s="1117"/>
      <c s="1125"/>
      <c s="1131" t="s">
        <v>167</v>
      </c>
      <c s="1127">
        <v>895</v>
      </c>
      <c s="1128">
        <v>2006</v>
      </c>
      <c s="1122">
        <f>SUM(F20:G20)</f>
        <v>2901</v>
      </c>
      <c s="1129"/>
      <c s="1128">
        <v>2488</v>
      </c>
      <c s="1127">
        <v>3358</v>
      </c>
      <c s="1127">
        <v>2153</v>
      </c>
      <c s="1127">
        <v>1208</v>
      </c>
      <c s="1128">
        <v>613</v>
      </c>
      <c s="1120">
        <f>SUM(I20:N20)</f>
        <v>9820</v>
      </c>
      <c s="1124">
        <f>H20+O20</f>
        <v>12721</v>
      </c>
      <c s="49"/>
    </row>
    <row customHeight="1" ht="18">
      <c r="C21" s="1117"/>
      <c s="1118" t="s">
        <v>211</v>
      </c>
      <c s="1119"/>
      <c s="1120">
        <f>SUM(F22:F25)</f>
        <v>78</v>
      </c>
      <c s="1121">
        <f>SUM(G22:G25)</f>
        <v>280</v>
      </c>
      <c s="1122">
        <f>SUM(H22:H25)</f>
        <v>358</v>
      </c>
      <c s="1123"/>
      <c s="1121">
        <f>SUM(J22:J25)</f>
        <v>1790</v>
      </c>
      <c s="1120">
        <f>SUM(K22:K25)</f>
        <v>2857</v>
      </c>
      <c s="1120">
        <f>SUM(L22:L25)</f>
        <v>3356</v>
      </c>
      <c s="1120">
        <f>SUM(M22:M25)</f>
        <v>1625</v>
      </c>
      <c s="1121">
        <f>SUM(N22:N25)</f>
        <v>857</v>
      </c>
      <c s="1120">
        <f>SUM(O22:O25)</f>
        <v>10485</v>
      </c>
      <c s="1124">
        <f>SUM(P22:P25)</f>
        <v>10843</v>
      </c>
      <c s="49"/>
    </row>
    <row customHeight="1" ht="18">
      <c r="C22" s="1117"/>
      <c s="1125"/>
      <c s="1126" t="s">
        <v>168</v>
      </c>
      <c s="1127">
        <v>68</v>
      </c>
      <c s="1128">
        <v>267</v>
      </c>
      <c s="1122">
        <f>SUM(F22:G22)</f>
        <v>335</v>
      </c>
      <c s="1129"/>
      <c s="1128">
        <v>1603</v>
      </c>
      <c s="1127">
        <v>2617</v>
      </c>
      <c s="1127">
        <v>3151</v>
      </c>
      <c s="1127">
        <v>1410</v>
      </c>
      <c s="1128">
        <v>768</v>
      </c>
      <c s="1120">
        <f>SUM(I22:N22)</f>
        <v>9549</v>
      </c>
      <c s="1124">
        <f>H22+O22</f>
        <v>9884</v>
      </c>
      <c s="49"/>
    </row>
    <row customHeight="1" ht="18">
      <c r="C23" s="1117"/>
      <c s="1125"/>
      <c s="1126" t="s">
        <v>169</v>
      </c>
      <c s="1127">
        <v>10</v>
      </c>
      <c s="1128">
        <v>13</v>
      </c>
      <c s="1122">
        <f>SUM(F23:G23)</f>
        <v>23</v>
      </c>
      <c s="1129"/>
      <c s="1128">
        <v>187</v>
      </c>
      <c s="1127">
        <v>240</v>
      </c>
      <c s="1127">
        <v>205</v>
      </c>
      <c s="1127">
        <v>215</v>
      </c>
      <c s="1128">
        <v>89</v>
      </c>
      <c s="1120">
        <f>SUM(I23:N23)</f>
        <v>936</v>
      </c>
      <c s="1124">
        <f>H23+O23</f>
        <v>959</v>
      </c>
      <c s="49"/>
    </row>
    <row customHeight="1" ht="18">
      <c r="C24" s="1117"/>
      <c s="1125"/>
      <c s="1126" t="s">
        <v>170</v>
      </c>
      <c s="1127">
        <v>0</v>
      </c>
      <c s="1128">
        <v>0</v>
      </c>
      <c s="1122">
        <f>SUM(F24:G24)</f>
        <v>0</v>
      </c>
      <c s="1129"/>
      <c s="1128">
        <v>0</v>
      </c>
      <c s="1127">
        <v>0</v>
      </c>
      <c s="1127">
        <v>0</v>
      </c>
      <c s="1127">
        <v>0</v>
      </c>
      <c s="1128">
        <v>0</v>
      </c>
      <c s="1120">
        <f>SUM(I24:N24)</f>
        <v>0</v>
      </c>
      <c s="1124">
        <f>H24+O24</f>
        <v>0</v>
      </c>
      <c s="49"/>
    </row>
    <row customHeight="1" ht="18">
      <c r="C25" s="1117"/>
      <c s="1132"/>
      <c s="1126" t="s">
        <v>171</v>
      </c>
      <c s="1127">
        <v>0</v>
      </c>
      <c s="1128">
        <v>0</v>
      </c>
      <c s="1122">
        <f>SUM(F25:G25)</f>
        <v>0</v>
      </c>
      <c s="1129"/>
      <c s="1128">
        <v>0</v>
      </c>
      <c s="1127">
        <v>0</v>
      </c>
      <c s="1127">
        <v>0</v>
      </c>
      <c s="1127">
        <v>0</v>
      </c>
      <c s="1128">
        <v>0</v>
      </c>
      <c s="1120">
        <f>SUM(I25:N25)</f>
        <v>0</v>
      </c>
      <c s="1124">
        <f>H25+O25</f>
        <v>0</v>
      </c>
      <c s="49"/>
    </row>
    <row customHeight="1" ht="18">
      <c r="C26" s="1117"/>
      <c s="1118" t="s">
        <v>212</v>
      </c>
      <c s="1119"/>
      <c s="1120">
        <f>SUM(F27:F29)</f>
        <v>3728</v>
      </c>
      <c s="1121">
        <f>SUM(G27:G29)</f>
        <v>9499</v>
      </c>
      <c s="1122">
        <f>SUM(H27:H29)</f>
        <v>13227</v>
      </c>
      <c s="1123"/>
      <c s="1121">
        <f>SUM(J27:J29)</f>
        <v>7443</v>
      </c>
      <c s="1120">
        <f>SUM(K27:K29)</f>
        <v>12581</v>
      </c>
      <c s="1120">
        <f>SUM(L27:L29)</f>
        <v>9765</v>
      </c>
      <c s="1120">
        <f>SUM(M27:M29)</f>
        <v>6656</v>
      </c>
      <c s="1121">
        <f>SUM(N27:N29)</f>
        <v>3759</v>
      </c>
      <c s="1120">
        <f>SUM(O27:O29)</f>
        <v>40204</v>
      </c>
      <c s="1124">
        <f>SUM(P27:P29)</f>
        <v>53431</v>
      </c>
      <c s="49"/>
    </row>
    <row customHeight="1" ht="18">
      <c r="C27" s="1117"/>
      <c s="1125"/>
      <c s="1133" t="s">
        <v>172</v>
      </c>
      <c s="1134">
        <v>3550</v>
      </c>
      <c s="1135">
        <v>9137</v>
      </c>
      <c s="1122">
        <f>SUM(F27:G27)</f>
        <v>12687</v>
      </c>
      <c s="1129"/>
      <c s="1135">
        <v>7151</v>
      </c>
      <c s="1134">
        <v>12241</v>
      </c>
      <c s="1134">
        <v>9525</v>
      </c>
      <c s="1134">
        <v>6497</v>
      </c>
      <c s="1135">
        <v>3695</v>
      </c>
      <c s="1120">
        <f>SUM(I27:N27)</f>
        <v>39109</v>
      </c>
      <c s="1124">
        <f>H27+O27</f>
        <v>51796</v>
      </c>
      <c s="49"/>
    </row>
    <row customHeight="1" ht="18">
      <c r="C28" s="1117"/>
      <c s="1136"/>
      <c s="1131" t="s">
        <v>213</v>
      </c>
      <c s="1137">
        <v>70</v>
      </c>
      <c s="1138">
        <v>157</v>
      </c>
      <c s="1122">
        <f>SUM(F28:G28)</f>
        <v>227</v>
      </c>
      <c s="1139"/>
      <c s="1138">
        <v>116</v>
      </c>
      <c s="1137">
        <v>148</v>
      </c>
      <c s="1137">
        <v>117</v>
      </c>
      <c s="1137">
        <v>91</v>
      </c>
      <c s="1138">
        <v>41</v>
      </c>
      <c s="1120">
        <f>SUM(I28:N28)</f>
        <v>513</v>
      </c>
      <c s="1124">
        <f>H28+O28</f>
        <v>740</v>
      </c>
      <c s="49"/>
    </row>
    <row customHeight="1" ht="18">
      <c r="C29" s="1117"/>
      <c s="1140"/>
      <c s="1126" t="s">
        <v>214</v>
      </c>
      <c s="1141">
        <v>108</v>
      </c>
      <c s="1142">
        <v>205</v>
      </c>
      <c s="1122">
        <f>SUM(F29:G29)</f>
        <v>313</v>
      </c>
      <c s="1139"/>
      <c s="1142">
        <v>176</v>
      </c>
      <c s="1141">
        <v>192</v>
      </c>
      <c s="1141">
        <v>123</v>
      </c>
      <c s="1141">
        <v>68</v>
      </c>
      <c s="1142">
        <v>23</v>
      </c>
      <c s="1120">
        <f>SUM(I29:N29)</f>
        <v>582</v>
      </c>
      <c s="1124">
        <f>H29+O29</f>
        <v>895</v>
      </c>
      <c s="49"/>
    </row>
    <row customHeight="1" ht="18">
      <c r="C30" s="1117"/>
      <c s="1125" t="s">
        <v>173</v>
      </c>
      <c s="1143"/>
      <c s="1127">
        <v>348</v>
      </c>
      <c s="1128">
        <v>465</v>
      </c>
      <c s="1122">
        <f>SUM(F30:G30)</f>
        <v>813</v>
      </c>
      <c s="1129"/>
      <c s="1128">
        <v>1117</v>
      </c>
      <c s="1127">
        <v>878</v>
      </c>
      <c s="1127">
        <v>941</v>
      </c>
      <c s="1127">
        <v>820</v>
      </c>
      <c s="1128">
        <v>543</v>
      </c>
      <c s="1120">
        <f>SUM(I30:N30)</f>
        <v>4299</v>
      </c>
      <c s="1124">
        <f>H30+O30</f>
        <v>5112</v>
      </c>
      <c s="49"/>
    </row>
    <row customHeight="1" ht="18">
      <c r="C31" s="1144"/>
      <c s="1145" t="s">
        <v>174</v>
      </c>
      <c s="1146"/>
      <c s="1147">
        <v>4336</v>
      </c>
      <c s="1148">
        <v>10202</v>
      </c>
      <c s="1149">
        <f>SUM(F31:G31)</f>
        <v>14538</v>
      </c>
      <c s="1129"/>
      <c s="1148">
        <v>17071</v>
      </c>
      <c s="1147">
        <v>16734</v>
      </c>
      <c s="1147">
        <v>11202</v>
      </c>
      <c s="1147">
        <v>6490</v>
      </c>
      <c s="1148">
        <v>3328</v>
      </c>
      <c s="1149">
        <f>SUM(I31:N31)</f>
        <v>54825</v>
      </c>
      <c s="1150">
        <f>H31+O31</f>
        <v>69363</v>
      </c>
      <c s="49"/>
    </row>
    <row customHeight="1" ht="18">
      <c r="C32" s="1110" t="s">
        <v>215</v>
      </c>
      <c s="1151"/>
      <c s="1152"/>
      <c s="1112">
        <f>SUM(F33:F41)</f>
        <v>177</v>
      </c>
      <c s="1113">
        <f>SUM(G33:G41)</f>
        <v>339</v>
      </c>
      <c s="1114">
        <f>SUM(H33:H41)</f>
        <v>516</v>
      </c>
      <c s="1115"/>
      <c s="1113">
        <f>SUM(J33:J41)</f>
        <v>6170</v>
      </c>
      <c s="1112">
        <f>SUM(K33:K41)</f>
        <v>6425</v>
      </c>
      <c s="1112">
        <f>SUM(L33:L41)</f>
        <v>5431</v>
      </c>
      <c s="1112">
        <f>SUM(M33:M41)</f>
        <v>3714</v>
      </c>
      <c s="1113">
        <f>SUM(N33:N41)</f>
        <v>2589</v>
      </c>
      <c s="1112">
        <f>SUM(O33:O41)</f>
        <v>24329</v>
      </c>
      <c s="1116">
        <f>SUM(P33:P41)</f>
        <v>24845</v>
      </c>
      <c s="49"/>
    </row>
    <row customHeight="1" ht="18">
      <c r="C33" s="1153"/>
      <c s="1154" t="s">
        <v>190</v>
      </c>
      <c s="1155"/>
      <c s="1156">
        <v>0</v>
      </c>
      <c s="1157">
        <v>0</v>
      </c>
      <c s="1158">
        <f>SUM(F33:G33)</f>
        <v>0</v>
      </c>
      <c s="1129"/>
      <c s="1157">
        <v>29</v>
      </c>
      <c s="1156">
        <v>20</v>
      </c>
      <c s="1156">
        <v>113</v>
      </c>
      <c s="1156">
        <v>71</v>
      </c>
      <c s="1157">
        <v>38</v>
      </c>
      <c s="1159">
        <f>SUM(I33:N33)</f>
        <v>271</v>
      </c>
      <c s="1160">
        <f>H33+O33</f>
        <v>271</v>
      </c>
      <c s="49"/>
    </row>
    <row customHeight="1" ht="18">
      <c r="C34" s="1117"/>
      <c s="1132" t="s">
        <v>191</v>
      </c>
      <c s="1143"/>
      <c s="1156">
        <v>0</v>
      </c>
      <c s="1157">
        <v>0</v>
      </c>
      <c s="1122">
        <f>SUM(F34:G34)</f>
        <v>0</v>
      </c>
      <c s="1129"/>
      <c s="1128">
        <v>0</v>
      </c>
      <c s="1127">
        <v>0</v>
      </c>
      <c s="1127">
        <v>0</v>
      </c>
      <c s="1127">
        <v>0</v>
      </c>
      <c s="1128">
        <v>0</v>
      </c>
      <c s="1120">
        <f>SUM(I34:N34)</f>
        <v>0</v>
      </c>
      <c s="1124">
        <f>H34+O34</f>
        <v>0</v>
      </c>
      <c s="49"/>
    </row>
    <row customHeight="1" ht="18">
      <c r="C35" s="1117"/>
      <c s="1132" t="s">
        <v>192</v>
      </c>
      <c s="1143"/>
      <c s="1127">
        <v>0</v>
      </c>
      <c s="1128">
        <v>0</v>
      </c>
      <c s="1122">
        <f>SUM(F35:G35)</f>
        <v>0</v>
      </c>
      <c s="1129"/>
      <c s="1128">
        <v>3767</v>
      </c>
      <c s="1127">
        <v>3297</v>
      </c>
      <c s="1127">
        <v>1934</v>
      </c>
      <c s="1127">
        <v>858</v>
      </c>
      <c s="1128">
        <v>257</v>
      </c>
      <c s="1120">
        <f>SUM(I35:N35)</f>
        <v>10113</v>
      </c>
      <c s="1124">
        <f>H35+O35</f>
        <v>10113</v>
      </c>
      <c s="49"/>
    </row>
    <row customHeight="1" ht="18">
      <c r="C36" s="1117"/>
      <c s="1161" t="s">
        <v>193</v>
      </c>
      <c s="1130"/>
      <c s="1127">
        <v>7</v>
      </c>
      <c s="1128">
        <v>4</v>
      </c>
      <c s="1122">
        <f>SUM(F36:G36)</f>
        <v>11</v>
      </c>
      <c s="1129"/>
      <c s="1128">
        <v>400</v>
      </c>
      <c s="1127">
        <v>384</v>
      </c>
      <c s="1127">
        <v>590</v>
      </c>
      <c s="1127">
        <v>404</v>
      </c>
      <c s="1128">
        <v>195</v>
      </c>
      <c s="1120">
        <f>SUM(I36:N36)</f>
        <v>1973</v>
      </c>
      <c s="1124">
        <f>H36+O36</f>
        <v>1984</v>
      </c>
      <c s="49"/>
    </row>
    <row customHeight="1" ht="18">
      <c r="C37" s="1117"/>
      <c s="1161" t="s">
        <v>194</v>
      </c>
      <c s="1130"/>
      <c s="1127">
        <v>170</v>
      </c>
      <c s="1128">
        <v>314</v>
      </c>
      <c s="1122">
        <f>SUM(F37:G37)</f>
        <v>484</v>
      </c>
      <c s="1129"/>
      <c s="1128">
        <v>1085</v>
      </c>
      <c s="1127">
        <v>1199</v>
      </c>
      <c s="1127">
        <v>855</v>
      </c>
      <c s="1127">
        <v>488</v>
      </c>
      <c s="1128">
        <v>318</v>
      </c>
      <c s="1120">
        <f>SUM(I37:N37)</f>
        <v>3945</v>
      </c>
      <c s="1124">
        <f>H37+O37</f>
        <v>4429</v>
      </c>
      <c s="49"/>
    </row>
    <row customHeight="1" ht="18">
      <c r="C38" s="1117"/>
      <c s="1161" t="s">
        <v>195</v>
      </c>
      <c s="1130"/>
      <c s="1157">
        <v>0</v>
      </c>
      <c s="1128">
        <v>21</v>
      </c>
      <c s="1122">
        <f>SUM(F38:G38)</f>
        <v>21</v>
      </c>
      <c s="1129"/>
      <c s="1128">
        <v>532</v>
      </c>
      <c s="1127">
        <v>797</v>
      </c>
      <c s="1127">
        <v>960</v>
      </c>
      <c s="1127">
        <v>632</v>
      </c>
      <c s="1128">
        <v>527</v>
      </c>
      <c s="1120">
        <f>SUM(I38:N38)</f>
        <v>3448</v>
      </c>
      <c s="1124">
        <f>H38+O38</f>
        <v>3469</v>
      </c>
      <c s="49"/>
    </row>
    <row customHeight="1" ht="18">
      <c r="C39" s="1117"/>
      <c s="1154" t="s">
        <v>196</v>
      </c>
      <c s="1162"/>
      <c s="1156">
        <v>0</v>
      </c>
      <c s="1157">
        <v>0</v>
      </c>
      <c s="1122">
        <f>SUM(F39:G39)</f>
        <v>0</v>
      </c>
      <c s="1129"/>
      <c s="1128">
        <v>162</v>
      </c>
      <c s="1127">
        <v>314</v>
      </c>
      <c s="1127">
        <v>183</v>
      </c>
      <c s="1127">
        <v>154</v>
      </c>
      <c s="1128">
        <v>95</v>
      </c>
      <c s="1120">
        <f>SUM(I39:N39)</f>
        <v>908</v>
      </c>
      <c s="1124">
        <f>H39+O39</f>
        <v>908</v>
      </c>
      <c s="49"/>
    </row>
    <row customHeight="1" ht="18">
      <c r="C40" s="1153"/>
      <c s="1154" t="s">
        <v>197</v>
      </c>
      <c s="1155"/>
      <c s="1156">
        <v>0</v>
      </c>
      <c s="1157">
        <v>0</v>
      </c>
      <c s="1158">
        <f>SUM(F40:G40)</f>
        <v>0</v>
      </c>
      <c s="1129"/>
      <c s="1157">
        <v>57</v>
      </c>
      <c s="1156">
        <v>125</v>
      </c>
      <c s="1156">
        <v>572</v>
      </c>
      <c s="1156">
        <v>836</v>
      </c>
      <c s="1157">
        <v>915</v>
      </c>
      <c s="1159">
        <f>SUM(I40:N40)</f>
        <v>2505</v>
      </c>
      <c s="1160">
        <f>H40+O40</f>
        <v>2505</v>
      </c>
      <c s="49"/>
    </row>
    <row customHeight="1" ht="18">
      <c r="C41" s="1163"/>
      <c s="1164" t="s">
        <v>198</v>
      </c>
      <c s="1165"/>
      <c s="1147">
        <v>0</v>
      </c>
      <c s="1148">
        <v>0</v>
      </c>
      <c s="1122">
        <f>SUM(F41:G41)</f>
        <v>0</v>
      </c>
      <c s="1129"/>
      <c s="1148">
        <v>138</v>
      </c>
      <c s="1147">
        <v>289</v>
      </c>
      <c s="1147">
        <v>224</v>
      </c>
      <c s="1147">
        <v>271</v>
      </c>
      <c s="1148">
        <v>244</v>
      </c>
      <c s="1166">
        <f>SUM(I41:N41)</f>
        <v>1166</v>
      </c>
      <c s="1150">
        <f>H41+O41</f>
        <v>1166</v>
      </c>
      <c s="49"/>
    </row>
    <row customHeight="1" ht="18">
      <c r="C42" s="1117" t="s">
        <v>216</v>
      </c>
      <c s="1119"/>
      <c s="1119"/>
      <c s="1113">
        <f>SUM(F43:F46)</f>
        <v>0</v>
      </c>
      <c s="1113">
        <f>SUM(G43:G46)</f>
        <v>0</v>
      </c>
      <c s="1114">
        <f>SUM(H43:H46)</f>
        <v>0</v>
      </c>
      <c s="1115"/>
      <c s="1113">
        <f>SUM(J43:J46)</f>
        <v>1147</v>
      </c>
      <c s="1112">
        <f>SUM(K43:K46)</f>
        <v>1929</v>
      </c>
      <c s="1112">
        <f>SUM(L43:L46)</f>
        <v>4871</v>
      </c>
      <c s="1112">
        <f>SUM(M43:M46)</f>
        <v>5243</v>
      </c>
      <c s="1113">
        <f>SUM(N43:N46)</f>
        <v>4024</v>
      </c>
      <c s="1112">
        <f>SUM(O43:O46)</f>
        <v>17214</v>
      </c>
      <c s="1116">
        <f>SUM(P43:P46)</f>
        <v>17214</v>
      </c>
      <c s="49"/>
    </row>
    <row customHeight="1" ht="18">
      <c r="C43" s="1117"/>
      <c s="1167" t="s">
        <v>91</v>
      </c>
      <c s="1167"/>
      <c s="1128">
        <v>0</v>
      </c>
      <c s="1128">
        <v>0</v>
      </c>
      <c s="1122">
        <f>SUM(F43:G43)</f>
        <v>0</v>
      </c>
      <c s="1129"/>
      <c s="1128">
        <v>261</v>
      </c>
      <c s="1127">
        <v>548</v>
      </c>
      <c s="1127">
        <v>2764</v>
      </c>
      <c s="1127">
        <v>3294</v>
      </c>
      <c s="1128">
        <v>2633</v>
      </c>
      <c s="1120">
        <f>SUM(I43:N43)</f>
        <v>9500</v>
      </c>
      <c s="1124">
        <f>H43+O43</f>
        <v>9500</v>
      </c>
      <c s="49"/>
    </row>
    <row customHeight="1" ht="18">
      <c r="C44" s="1117"/>
      <c s="1167" t="s">
        <v>92</v>
      </c>
      <c s="1167"/>
      <c s="1127">
        <v>0</v>
      </c>
      <c s="1128">
        <v>0</v>
      </c>
      <c s="1122">
        <f>SUM(F44:G44)</f>
        <v>0</v>
      </c>
      <c s="1129"/>
      <c s="1128">
        <v>881</v>
      </c>
      <c s="1127">
        <v>1381</v>
      </c>
      <c s="1127">
        <v>2104</v>
      </c>
      <c s="1127">
        <v>1914</v>
      </c>
      <c s="1128">
        <v>1384</v>
      </c>
      <c s="1120">
        <f>SUM(I44:N44)</f>
        <v>7664</v>
      </c>
      <c s="1124">
        <f>H44+O44</f>
        <v>7664</v>
      </c>
      <c s="49"/>
    </row>
    <row customHeight="1" ht="18">
      <c r="C45" s="1117"/>
      <c s="1168" t="s">
        <v>157</v>
      </c>
      <c s="1168"/>
      <c s="1156">
        <v>0</v>
      </c>
      <c s="1157">
        <v>0</v>
      </c>
      <c s="1122">
        <f>SUM(F45:G45)</f>
        <v>0</v>
      </c>
      <c s="1129"/>
      <c s="1157">
        <v>5</v>
      </c>
      <c s="1156">
        <v>0</v>
      </c>
      <c s="1156">
        <v>3</v>
      </c>
      <c s="1156">
        <v>35</v>
      </c>
      <c s="1157">
        <v>7</v>
      </c>
      <c s="1120">
        <f>SUM(I45:N45)</f>
        <v>50</v>
      </c>
      <c s="1124">
        <f>H45+O45</f>
        <v>50</v>
      </c>
      <c s="49"/>
    </row>
    <row customHeight="1" ht="18">
      <c r="C46" s="1117"/>
      <c s="1169" t="s">
        <v>217</v>
      </c>
      <c s="1169"/>
      <c s="1147">
        <v>0</v>
      </c>
      <c s="1148">
        <v>0</v>
      </c>
      <c s="1149">
        <f>SUM(F46:G46)</f>
        <v>0</v>
      </c>
      <c s="1129"/>
      <c s="1148">
        <v>0</v>
      </c>
      <c s="1147">
        <v>0</v>
      </c>
      <c s="1147">
        <v>0</v>
      </c>
      <c s="1147">
        <v>0</v>
      </c>
      <c s="1148">
        <v>0</v>
      </c>
      <c s="1166">
        <f>SUM(I46:N46)</f>
        <v>0</v>
      </c>
      <c s="1150">
        <f>H46+O46</f>
        <v>0</v>
      </c>
      <c s="49"/>
    </row>
    <row customHeight="1" ht="18">
      <c r="C47" s="1170" t="s">
        <v>218</v>
      </c>
      <c s="1171"/>
      <c s="1172"/>
      <c s="1173">
        <f>SUM(F11,F32,F42)</f>
        <v>10180</v>
      </c>
      <c s="1173">
        <f>SUM(G11,G32,G42)</f>
        <v>24427</v>
      </c>
      <c s="1174">
        <f>SUM(H11,H32,H42)</f>
        <v>34607</v>
      </c>
      <c s="1041"/>
      <c s="1173">
        <f>SUM(J11,J32,J42)</f>
        <v>54389</v>
      </c>
      <c s="1173">
        <f>SUM(K11,K32,K42)</f>
        <v>62621</v>
      </c>
      <c s="1173">
        <f>SUM(L11,L32,L42)</f>
        <v>52771</v>
      </c>
      <c s="1173">
        <f>SUM(M11,M32,M42)</f>
        <v>36757</v>
      </c>
      <c s="1173">
        <f>SUM(N11,N32,N42)</f>
        <v>23106</v>
      </c>
      <c s="1173">
        <f>O11+O32+O42</f>
        <v>229644</v>
      </c>
      <c s="1175">
        <f>P11+P32+P42</f>
        <v>264251</v>
      </c>
      <c s="49"/>
    </row>
  </sheetData>
  <sheetProtection selectLockedCells="1" selectUnlockedCells="1"/>
  <mergeCells count="11">
    <mergeCell ref="A3:Q3"/>
    <mergeCell ref="A4:Q4"/>
    <mergeCell ref="C47:E47"/>
    <mergeCell ref="P9:P10"/>
    <mergeCell ref="I9:O9"/>
    <mergeCell ref="F9:H9"/>
    <mergeCell ref="C9:E10"/>
    <mergeCell ref="D39:E39"/>
    <mergeCell ref="D40:E40"/>
    <mergeCell ref="D41:E41"/>
    <mergeCell ref="D33:E33"/>
  </mergeCell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election activeCell="A1" sqref="A1"/>
    </sheetView>
  </sheetViews>
  <sheetFormatPr defaultColWidth="9" customHeight="1" defaultRowHeight="12"/>
  <cols>
    <col min="1" max="4" style="56" width="3.796875" customWidth="1"/>
    <col min="5" max="5" style="56" width="33.796875" customWidth="1"/>
    <col min="6" max="16" style="56" width="14.3984375" customWidth="1"/>
    <col min="17" max="17" style="0" width="4" customWidth="1"/>
  </cols>
  <sheetData>
    <row customHeight="1" ht="18">
      <c s="923" t="s">
        <v>202</v>
      </c>
      <c r="Q1" s="924"/>
    </row>
    <row customHeight="1" ht="18">
      <c r="Q2" s="924"/>
    </row>
    <row customHeight="1" ht="18">
      <c s="630" t="s">
        <v>1</v>
      </c>
      <c s="630"/>
      <c s="630"/>
      <c s="630"/>
      <c s="630"/>
      <c s="630"/>
      <c s="630"/>
      <c s="630"/>
      <c s="630"/>
      <c s="630"/>
      <c s="630"/>
      <c s="630"/>
      <c s="630"/>
      <c s="630"/>
      <c s="630"/>
      <c s="630"/>
      <c s="630"/>
    </row>
    <row customHeight="1" ht="18">
      <c s="880" t="s">
        <v>2</v>
      </c>
      <c s="881" t="s"/>
      <c s="881" t="s"/>
      <c s="881" t="s"/>
      <c s="881" t="s"/>
      <c s="881" t="s"/>
      <c s="881" t="s"/>
      <c s="881" t="s"/>
      <c s="881" t="s"/>
      <c s="881" t="s"/>
      <c s="881" t="s"/>
      <c s="881" t="s"/>
      <c s="881" t="s"/>
      <c s="881" t="s"/>
      <c s="881" t="s"/>
      <c s="881" t="s"/>
      <c s="881" t="s"/>
    </row>
    <row customHeight="1" ht="18">
      <c r="B5" s="923" t="s">
        <v>203</v>
      </c>
      <c r="N5" s="49"/>
      <c s="1021" t="s">
        <v>3</v>
      </c>
      <c s="926" t="s">
        <v>4</v>
      </c>
      <c s="56"/>
    </row>
    <row customHeight="1" ht="18">
      <c r="B6" s="923" t="s">
        <v>204</v>
      </c>
      <c r="N6" s="49"/>
      <c s="1022" t="s">
        <v>5</v>
      </c>
      <c s="849" t="s">
        <v>6</v>
      </c>
      <c s="1093" t="s">
        <v>7</v>
      </c>
    </row>
    <row customHeight="1" ht="18">
      <c r="C7" s="923" t="s">
        <v>205</v>
      </c>
      <c r="Q7" s="49"/>
    </row>
    <row customHeight="1" ht="18">
      <c r="C8" s="923" t="s">
        <v>219</v>
      </c>
      <c r="Q8" s="49"/>
    </row>
    <row customHeight="1" ht="18">
      <c r="C9" s="1094" t="s">
        <v>207</v>
      </c>
      <c s="1095"/>
      <c s="1096"/>
      <c s="1097" t="s">
        <v>153</v>
      </c>
      <c s="1098"/>
      <c s="1099"/>
      <c s="1100" t="s">
        <v>154</v>
      </c>
      <c s="1098"/>
      <c s="1098"/>
      <c s="1098"/>
      <c s="1098"/>
      <c s="1098"/>
      <c s="1099"/>
      <c s="1101" t="s">
        <v>87</v>
      </c>
      <c s="49"/>
    </row>
    <row customHeight="1" ht="18">
      <c r="C10" s="1102"/>
      <c s="1103"/>
      <c s="1104"/>
      <c s="1105" t="s">
        <v>128</v>
      </c>
      <c s="1106" t="s">
        <v>129</v>
      </c>
      <c s="1107" t="s">
        <v>14</v>
      </c>
      <c s="1108" t="s">
        <v>130</v>
      </c>
      <c s="1106" t="s">
        <v>131</v>
      </c>
      <c s="1105" t="s">
        <v>132</v>
      </c>
      <c s="1105" t="s">
        <v>133</v>
      </c>
      <c s="1105" t="s">
        <v>134</v>
      </c>
      <c s="1106" t="s">
        <v>135</v>
      </c>
      <c s="1107" t="s">
        <v>14</v>
      </c>
      <c s="1109"/>
      <c s="49"/>
    </row>
    <row customHeight="1" ht="18">
      <c r="C11" s="1110" t="s">
        <v>208</v>
      </c>
      <c s="1111"/>
      <c s="1111"/>
      <c s="1112">
        <f>SUM(F12,F18,F21,F26,F28,F29)</f>
        <v>9364991</v>
      </c>
      <c s="1112">
        <f>SUM(G12,G18,G21,G26,G28,G29)</f>
        <v>28767240</v>
      </c>
      <c s="1114">
        <f>SUM(H12,H18,H21,H26,H28,H29)</f>
        <v>38132231</v>
      </c>
      <c s="1115"/>
      <c s="1112">
        <f>SUM(J12,J18,J21,J26,J28,J29)</f>
        <v>164969251</v>
      </c>
      <c s="1112">
        <f>SUM(K12,K18,K21,K26,K28,K29)</f>
        <v>207137971</v>
      </c>
      <c s="1112">
        <f>SUM(L12,L18,L21,L26,L28,L29)</f>
        <v>203437852</v>
      </c>
      <c s="1112">
        <f>SUM(M12,M18,M21,M26,M28,M29)</f>
        <v>142788979</v>
      </c>
      <c s="1112">
        <f>SUM(N12,N18,N21,N26,N28,N29)</f>
        <v>95167544</v>
      </c>
      <c s="1112">
        <f>SUM(O12,O18,O21,O26,O28,O29)</f>
        <v>813501597</v>
      </c>
      <c s="1116">
        <f>P12+P18+P21+P26+P28+P29</f>
        <v>851633828</v>
      </c>
      <c s="49"/>
    </row>
    <row customHeight="1" ht="18">
      <c r="C12" s="1117"/>
      <c s="1118" t="s">
        <v>209</v>
      </c>
      <c s="1119"/>
      <c s="1120">
        <f>SUM(F13:F17)</f>
        <v>990639</v>
      </c>
      <c s="1121">
        <f>SUM(G13:G17)</f>
        <v>3410939</v>
      </c>
      <c s="1122">
        <f>SUM(H13:H17)</f>
        <v>4401578</v>
      </c>
      <c s="1123"/>
      <c s="1121">
        <f>SUM(J13:J17)</f>
        <v>27497120</v>
      </c>
      <c s="1120">
        <f>SUM(K13:K17)</f>
        <v>33361521</v>
      </c>
      <c s="1120">
        <f>SUM(L13:L17)</f>
        <v>36225846</v>
      </c>
      <c s="1120">
        <f>SUM(M13:M17)</f>
        <v>40288936</v>
      </c>
      <c s="1121">
        <f>SUM(N13:N17)</f>
        <v>33883308</v>
      </c>
      <c s="1120">
        <f>SUM(O13:O17)</f>
        <v>171256731</v>
      </c>
      <c s="1124">
        <f>SUM(P13:P17)</f>
        <v>175658309</v>
      </c>
      <c s="49"/>
    </row>
    <row customHeight="1" ht="18">
      <c r="C13" s="1117"/>
      <c s="1125"/>
      <c s="1126" t="s">
        <v>161</v>
      </c>
      <c s="1127">
        <v>0</v>
      </c>
      <c s="1128">
        <v>1328</v>
      </c>
      <c s="1122">
        <f>SUM(F13:G13)</f>
        <v>1328</v>
      </c>
      <c s="1129"/>
      <c s="1128">
        <v>20981471</v>
      </c>
      <c s="1127">
        <v>23279760</v>
      </c>
      <c s="1127">
        <v>25385365</v>
      </c>
      <c s="1127">
        <v>26741060</v>
      </c>
      <c s="1128">
        <v>20827990</v>
      </c>
      <c s="1120">
        <f>SUM(I13:N13)</f>
        <v>117215646</v>
      </c>
      <c s="1124">
        <f>H13+O13</f>
        <v>117216974</v>
      </c>
      <c s="49"/>
    </row>
    <row customHeight="1" ht="18">
      <c r="C14" s="1117"/>
      <c s="1125"/>
      <c s="1126" t="s">
        <v>162</v>
      </c>
      <c s="1127">
        <v>0</v>
      </c>
      <c s="1128">
        <v>78520</v>
      </c>
      <c s="1122">
        <f>SUM(F14:G14)</f>
        <v>78520</v>
      </c>
      <c s="1129"/>
      <c s="1128">
        <v>369058</v>
      </c>
      <c s="1127">
        <v>871920</v>
      </c>
      <c s="1127">
        <v>1877792</v>
      </c>
      <c s="1127">
        <v>3644695</v>
      </c>
      <c s="1128">
        <v>3824921</v>
      </c>
      <c s="1120">
        <f>SUM(I14:N14)</f>
        <v>10588386</v>
      </c>
      <c s="1124">
        <f>H14+O14</f>
        <v>10666906</v>
      </c>
      <c s="49"/>
    </row>
    <row customHeight="1" ht="18">
      <c r="C15" s="1117"/>
      <c s="1125"/>
      <c s="1126" t="s">
        <v>163</v>
      </c>
      <c s="1127">
        <v>641987</v>
      </c>
      <c s="1128">
        <v>2458541</v>
      </c>
      <c s="1122">
        <f>SUM(F15:G15)</f>
        <v>3100528</v>
      </c>
      <c s="1129"/>
      <c s="1128">
        <v>4110516</v>
      </c>
      <c s="1127">
        <v>6160420</v>
      </c>
      <c s="1127">
        <v>5656436</v>
      </c>
      <c s="1127">
        <v>7193528</v>
      </c>
      <c s="1128">
        <v>7197869</v>
      </c>
      <c s="1120">
        <f>SUM(I15:N15)</f>
        <v>30318769</v>
      </c>
      <c s="1124">
        <f>H15+O15</f>
        <v>33419297</v>
      </c>
      <c s="49"/>
    </row>
    <row customHeight="1" ht="18">
      <c r="C16" s="1117"/>
      <c s="1125"/>
      <c s="1126" t="s">
        <v>164</v>
      </c>
      <c s="1127">
        <v>84664</v>
      </c>
      <c s="1128">
        <v>309034</v>
      </c>
      <c s="1122">
        <f>SUM(F16:G16)</f>
        <v>393698</v>
      </c>
      <c s="1129"/>
      <c s="1128">
        <v>171874</v>
      </c>
      <c s="1127">
        <v>559134</v>
      </c>
      <c s="1127">
        <v>503875</v>
      </c>
      <c s="1127">
        <v>341610</v>
      </c>
      <c s="1128">
        <v>236534</v>
      </c>
      <c s="1120">
        <f>SUM(I16:N16)</f>
        <v>1813027</v>
      </c>
      <c s="1124">
        <f>H16+O16</f>
        <v>2206725</v>
      </c>
      <c s="49"/>
    </row>
    <row customHeight="1" ht="18">
      <c r="C17" s="1117"/>
      <c s="1125"/>
      <c s="1126" t="s">
        <v>165</v>
      </c>
      <c s="1127">
        <v>263988</v>
      </c>
      <c s="1128">
        <v>563516</v>
      </c>
      <c s="1122">
        <f>SUM(F17:G17)</f>
        <v>827504</v>
      </c>
      <c s="1129"/>
      <c s="1128">
        <v>1864201</v>
      </c>
      <c s="1127">
        <v>2490287</v>
      </c>
      <c s="1127">
        <v>2802378</v>
      </c>
      <c s="1127">
        <v>2368043</v>
      </c>
      <c s="1128">
        <v>1795994</v>
      </c>
      <c s="1120">
        <f>SUM(I17:N17)</f>
        <v>11320903</v>
      </c>
      <c s="1124">
        <f>H17+O17</f>
        <v>12148407</v>
      </c>
      <c s="49"/>
    </row>
    <row customHeight="1" ht="18">
      <c r="C18" s="1117"/>
      <c s="1118" t="s">
        <v>210</v>
      </c>
      <c s="1130"/>
      <c s="1120">
        <f>SUM(F19:F20)</f>
        <v>2068859</v>
      </c>
      <c s="1121">
        <f>SUM(G19:G20)</f>
        <v>8710206</v>
      </c>
      <c s="1122">
        <f>SUM(H19:H20)</f>
        <v>10779065</v>
      </c>
      <c s="1123"/>
      <c s="1121">
        <f>SUM(J19:J20)</f>
        <v>83015212</v>
      </c>
      <c s="1120">
        <f>SUM(K19:K20)</f>
        <v>105289613</v>
      </c>
      <c s="1120">
        <f>SUM(L19:L20)</f>
        <v>88953314</v>
      </c>
      <c s="1120">
        <f>SUM(M19:M20)</f>
        <v>47216991</v>
      </c>
      <c s="1121">
        <f>SUM(N19:N20)</f>
        <v>25348039</v>
      </c>
      <c s="1120">
        <f>SUM(O19:O20)</f>
        <v>349823169</v>
      </c>
      <c s="1124">
        <f>SUM(P19:P20)</f>
        <v>360602234</v>
      </c>
      <c s="49"/>
    </row>
    <row customHeight="1" ht="18">
      <c r="C19" s="1117"/>
      <c s="1125"/>
      <c s="1131" t="s">
        <v>166</v>
      </c>
      <c s="1127">
        <v>-6060</v>
      </c>
      <c s="1128">
        <v>0</v>
      </c>
      <c s="1122">
        <f>SUM(F19:G19)</f>
        <v>-6060</v>
      </c>
      <c s="1129"/>
      <c s="1128">
        <v>66318296</v>
      </c>
      <c s="1127">
        <v>76829177</v>
      </c>
      <c s="1127">
        <v>68281685</v>
      </c>
      <c s="1127">
        <v>34327055</v>
      </c>
      <c s="1128">
        <v>17225145</v>
      </c>
      <c s="1120">
        <f>SUM(I19:N19)</f>
        <v>262981358</v>
      </c>
      <c s="1124">
        <f>H19+O19</f>
        <v>262975298</v>
      </c>
      <c s="49"/>
    </row>
    <row customHeight="1" ht="18">
      <c r="C20" s="1117"/>
      <c s="1125"/>
      <c s="1131" t="s">
        <v>167</v>
      </c>
      <c s="1127">
        <v>2074919</v>
      </c>
      <c s="1128">
        <v>8710206</v>
      </c>
      <c s="1122">
        <f>SUM(F20:G20)</f>
        <v>10785125</v>
      </c>
      <c s="1129"/>
      <c s="1128">
        <v>16696916</v>
      </c>
      <c s="1127">
        <v>28460436</v>
      </c>
      <c s="1127">
        <v>20671629</v>
      </c>
      <c s="1127">
        <v>12889936</v>
      </c>
      <c s="1128">
        <v>8122894</v>
      </c>
      <c s="1120">
        <f>SUM(I20:N20)</f>
        <v>86841811</v>
      </c>
      <c s="1124">
        <f>H20+O20</f>
        <v>97626936</v>
      </c>
      <c s="49"/>
    </row>
    <row customHeight="1" ht="18">
      <c r="C21" s="1117"/>
      <c s="1118" t="s">
        <v>211</v>
      </c>
      <c s="1119"/>
      <c s="1120">
        <f>SUM(F22:F25)</f>
        <v>165560</v>
      </c>
      <c s="1121">
        <f>SUM(G22:G25)</f>
        <v>1168388</v>
      </c>
      <c s="1122">
        <f>SUM(H22:H25)</f>
        <v>1333948</v>
      </c>
      <c s="1123"/>
      <c s="1121">
        <f>SUM(J22:J25)</f>
        <v>8258258</v>
      </c>
      <c s="1120">
        <f>SUM(K22:K25)</f>
        <v>15056876</v>
      </c>
      <c s="1120">
        <f>SUM(L22:L25)</f>
        <v>24874254</v>
      </c>
      <c s="1120">
        <f>SUM(M22:M25)</f>
        <v>12999233</v>
      </c>
      <c s="1121">
        <f>SUM(N22:N25)</f>
        <v>7932636</v>
      </c>
      <c s="1120">
        <f>SUM(O22:O25)</f>
        <v>69121257</v>
      </c>
      <c s="1124">
        <f>SUM(P22:P25)</f>
        <v>70455205</v>
      </c>
      <c s="49"/>
    </row>
    <row customHeight="1" ht="18">
      <c r="C22" s="1117"/>
      <c s="1125"/>
      <c s="1126" t="s">
        <v>168</v>
      </c>
      <c s="1127">
        <v>141794</v>
      </c>
      <c s="1128">
        <v>1128739</v>
      </c>
      <c s="1122">
        <f>SUM(F22:G22)</f>
        <v>1270533</v>
      </c>
      <c s="1129"/>
      <c s="1128">
        <v>7404401</v>
      </c>
      <c s="1127">
        <v>13498692</v>
      </c>
      <c s="1127">
        <v>23387505</v>
      </c>
      <c s="1127">
        <v>11373806</v>
      </c>
      <c s="1128">
        <v>7130814</v>
      </c>
      <c s="1120">
        <f>SUM(I22:N22)</f>
        <v>62795218</v>
      </c>
      <c s="1124">
        <f>H22+O22</f>
        <v>64065751</v>
      </c>
      <c s="49"/>
    </row>
    <row customHeight="1" ht="18">
      <c r="C23" s="1117"/>
      <c s="1125"/>
      <c s="1126" t="s">
        <v>169</v>
      </c>
      <c s="1127">
        <v>23766</v>
      </c>
      <c s="1128">
        <v>39649</v>
      </c>
      <c s="1122">
        <f>SUM(F23:G23)</f>
        <v>63415</v>
      </c>
      <c s="1129"/>
      <c s="1128">
        <v>853857</v>
      </c>
      <c s="1127">
        <v>1558184</v>
      </c>
      <c s="1127">
        <v>1486749</v>
      </c>
      <c s="1127">
        <v>1625427</v>
      </c>
      <c s="1128">
        <v>801822</v>
      </c>
      <c s="1120">
        <f>SUM(I23:N23)</f>
        <v>6326039</v>
      </c>
      <c s="1124">
        <f>H23+O23</f>
        <v>6389454</v>
      </c>
      <c s="49"/>
    </row>
    <row customHeight="1" ht="18">
      <c r="C24" s="1117"/>
      <c s="1125"/>
      <c s="1126" t="s">
        <v>170</v>
      </c>
      <c s="1127">
        <v>0</v>
      </c>
      <c s="1128">
        <v>0</v>
      </c>
      <c s="1122">
        <f>SUM(F24:G24)</f>
        <v>0</v>
      </c>
      <c s="1129"/>
      <c s="1128">
        <v>0</v>
      </c>
      <c s="1127">
        <v>0</v>
      </c>
      <c s="1127">
        <v>0</v>
      </c>
      <c s="1127">
        <v>0</v>
      </c>
      <c s="1128">
        <v>0</v>
      </c>
      <c s="1120">
        <f>SUM(I24:N24)</f>
        <v>0</v>
      </c>
      <c s="1124">
        <f>H24+O24</f>
        <v>0</v>
      </c>
      <c s="49"/>
    </row>
    <row customHeight="1" ht="18">
      <c r="C25" s="1117"/>
      <c s="1132"/>
      <c s="1126" t="s">
        <v>171</v>
      </c>
      <c s="1127">
        <v>0</v>
      </c>
      <c s="1128">
        <v>0</v>
      </c>
      <c s="1122">
        <f>SUM(F25:G25)</f>
        <v>0</v>
      </c>
      <c s="1129"/>
      <c s="1128">
        <v>0</v>
      </c>
      <c s="1127">
        <v>0</v>
      </c>
      <c s="1127">
        <v>0</v>
      </c>
      <c s="1127">
        <v>0</v>
      </c>
      <c s="1128">
        <v>0</v>
      </c>
      <c s="1120">
        <f>SUM(I25:N25)</f>
        <v>0</v>
      </c>
      <c s="1124">
        <f>H25+O25</f>
        <v>0</v>
      </c>
      <c s="49"/>
    </row>
    <row customHeight="1" ht="18">
      <c r="C26" s="1117"/>
      <c s="1118" t="s">
        <v>212</v>
      </c>
      <c s="1119"/>
      <c s="1120">
        <f>SUM(F27)</f>
        <v>2056903</v>
      </c>
      <c s="1120">
        <f>SUM(G27)</f>
        <v>6215529</v>
      </c>
      <c s="1122">
        <f>H27</f>
        <v>8272432</v>
      </c>
      <c s="1123"/>
      <c s="1121">
        <f>SUM(J27)</f>
        <v>4795168</v>
      </c>
      <c s="1120">
        <f>K27</f>
        <v>15060245</v>
      </c>
      <c s="1120">
        <f>L27</f>
        <v>14939986</v>
      </c>
      <c s="1120">
        <f>M27</f>
        <v>12835744</v>
      </c>
      <c s="1121">
        <f>N27</f>
        <v>8621309</v>
      </c>
      <c s="1120">
        <f>O27</f>
        <v>56252452</v>
      </c>
      <c s="1124">
        <f>P27</f>
        <v>64524884</v>
      </c>
      <c s="49"/>
    </row>
    <row customHeight="1" ht="18">
      <c r="C27" s="1117"/>
      <c s="1125"/>
      <c s="1126" t="s">
        <v>172</v>
      </c>
      <c s="1176">
        <v>2056903</v>
      </c>
      <c s="1177">
        <v>6215529</v>
      </c>
      <c s="1122">
        <f>SUM(F27:G27)</f>
        <v>8272432</v>
      </c>
      <c s="1129"/>
      <c s="1177">
        <v>4795168</v>
      </c>
      <c s="1176">
        <v>15060245</v>
      </c>
      <c s="1176">
        <v>14939986</v>
      </c>
      <c s="1176">
        <v>12835744</v>
      </c>
      <c s="1177">
        <v>8621309</v>
      </c>
      <c s="1120">
        <f>SUM(I27:N27)</f>
        <v>56252452</v>
      </c>
      <c s="1124">
        <f>H27+O27</f>
        <v>64524884</v>
      </c>
      <c s="49"/>
    </row>
    <row customHeight="1" ht="18">
      <c r="C28" s="1153"/>
      <c s="1161" t="s">
        <v>220</v>
      </c>
      <c s="1130"/>
      <c s="1157">
        <v>2176250</v>
      </c>
      <c s="1157">
        <v>4775118</v>
      </c>
      <c s="1158">
        <f>SUM(F28:G28)</f>
        <v>6951368</v>
      </c>
      <c s="1129"/>
      <c s="1157">
        <v>19636578</v>
      </c>
      <c s="1156">
        <v>17289481</v>
      </c>
      <c s="1156">
        <v>20788836</v>
      </c>
      <c s="1156">
        <v>19230091</v>
      </c>
      <c s="1157">
        <v>14098360</v>
      </c>
      <c s="1159">
        <f>SUM(I28:N28)</f>
        <v>91043346</v>
      </c>
      <c s="1160">
        <f>H28+O28</f>
        <v>97994714</v>
      </c>
      <c s="49"/>
    </row>
    <row customHeight="1" ht="18">
      <c r="C29" s="1144"/>
      <c s="1145" t="s">
        <v>174</v>
      </c>
      <c s="1146"/>
      <c s="1147">
        <v>1906780</v>
      </c>
      <c s="1148">
        <v>4487060</v>
      </c>
      <c s="1149">
        <f>SUM(F29:G29)</f>
        <v>6393840</v>
      </c>
      <c s="1129"/>
      <c s="1148">
        <v>21766915</v>
      </c>
      <c s="1147">
        <v>21080235</v>
      </c>
      <c s="1147">
        <v>17655616</v>
      </c>
      <c s="1147">
        <v>10217984</v>
      </c>
      <c s="1148">
        <v>5283892</v>
      </c>
      <c s="1149">
        <f>SUM(I29:N29)</f>
        <v>76004642</v>
      </c>
      <c s="1150">
        <f>H29+O29</f>
        <v>82398482</v>
      </c>
      <c s="49"/>
    </row>
    <row customHeight="1" ht="18">
      <c r="C30" s="1110" t="s">
        <v>215</v>
      </c>
      <c s="1151"/>
      <c s="1152"/>
      <c s="1112">
        <f>SUM(F31:F39)</f>
        <v>776988</v>
      </c>
      <c s="1113">
        <f>SUM(G31:G39)</f>
        <v>3034429</v>
      </c>
      <c s="1114">
        <f>SUM(H31:H39)</f>
        <v>3811417</v>
      </c>
      <c s="1115"/>
      <c s="1178">
        <f>SUM(J31:J39)</f>
        <v>59285219</v>
      </c>
      <c s="1112">
        <f>SUM(K31:K39)</f>
        <v>86230491</v>
      </c>
      <c s="1112">
        <f>SUM(L31:L39)</f>
        <v>103699397</v>
      </c>
      <c s="1112">
        <f>SUM(M31:M39)</f>
        <v>86925063</v>
      </c>
      <c s="1113">
        <f>SUM(N31:N39)</f>
        <v>72279120</v>
      </c>
      <c s="1112">
        <f>SUM(O31:O39)</f>
        <v>408419290</v>
      </c>
      <c s="1116">
        <f>SUM(P31:P39)</f>
        <v>412230707</v>
      </c>
      <c s="49"/>
    </row>
    <row customHeight="1" ht="18">
      <c r="C31" s="1153"/>
      <c s="1161" t="s">
        <v>190</v>
      </c>
      <c s="1130"/>
      <c s="1156">
        <v>0</v>
      </c>
      <c s="1157">
        <v>0</v>
      </c>
      <c s="1158">
        <f>SUM(F31:G31)</f>
        <v>0</v>
      </c>
      <c s="1129"/>
      <c s="1157">
        <v>197331</v>
      </c>
      <c s="1156">
        <v>222892</v>
      </c>
      <c s="1156">
        <v>1981148</v>
      </c>
      <c s="1156">
        <v>1503558</v>
      </c>
      <c s="1157">
        <v>984190</v>
      </c>
      <c s="1159">
        <f>SUM(I31:N31)</f>
        <v>4889119</v>
      </c>
      <c s="1160">
        <f>H31+O31</f>
        <v>4889119</v>
      </c>
      <c s="49"/>
    </row>
    <row customHeight="1" ht="18">
      <c r="C32" s="1117"/>
      <c s="1161" t="s">
        <v>191</v>
      </c>
      <c s="1130"/>
      <c s="1156">
        <v>0</v>
      </c>
      <c s="1157">
        <v>0</v>
      </c>
      <c s="1122">
        <f>SUM(F32:G32)</f>
        <v>0</v>
      </c>
      <c s="1129"/>
      <c s="1179">
        <v>0</v>
      </c>
      <c s="1127">
        <v>0</v>
      </c>
      <c s="1127">
        <v>0</v>
      </c>
      <c s="1127">
        <v>0</v>
      </c>
      <c s="1128">
        <v>0</v>
      </c>
      <c s="1120">
        <f>SUM(I32:N32)</f>
        <v>0</v>
      </c>
      <c s="1124">
        <f>H32+O32</f>
        <v>0</v>
      </c>
      <c s="49"/>
    </row>
    <row customHeight="1" ht="18">
      <c r="C33" s="1117"/>
      <c s="1132" t="s">
        <v>192</v>
      </c>
      <c s="1143"/>
      <c s="1127">
        <v>0</v>
      </c>
      <c s="1128">
        <v>0</v>
      </c>
      <c s="1122">
        <f>SUM(F33:G33)</f>
        <v>0</v>
      </c>
      <c s="1129"/>
      <c s="1128">
        <v>21583782</v>
      </c>
      <c s="1127">
        <v>24043341</v>
      </c>
      <c s="1127">
        <v>20240532</v>
      </c>
      <c s="1127">
        <v>11369898</v>
      </c>
      <c s="1128">
        <v>3657084</v>
      </c>
      <c s="1120">
        <f>SUM(I33:N33)</f>
        <v>80894637</v>
      </c>
      <c s="1124">
        <f>H33+O33</f>
        <v>80894637</v>
      </c>
      <c s="49"/>
    </row>
    <row customHeight="1" ht="18">
      <c r="C34" s="1117"/>
      <c s="1161" t="s">
        <v>193</v>
      </c>
      <c s="1130"/>
      <c s="1127">
        <v>25669</v>
      </c>
      <c s="1128">
        <v>25499</v>
      </c>
      <c s="1122">
        <f>SUM(F34:G34)</f>
        <v>51168</v>
      </c>
      <c s="1129"/>
      <c s="1179">
        <v>4009786</v>
      </c>
      <c s="1127">
        <v>4443351</v>
      </c>
      <c s="1127">
        <v>8530542</v>
      </c>
      <c s="1127">
        <v>6917664</v>
      </c>
      <c s="1128">
        <v>2988640</v>
      </c>
      <c s="1120">
        <f>SUM(I34:N34)</f>
        <v>26889983</v>
      </c>
      <c s="1124">
        <f>H34+O34</f>
        <v>26941151</v>
      </c>
      <c s="49"/>
    </row>
    <row customHeight="1" ht="18">
      <c r="C35" s="1117"/>
      <c s="1161" t="s">
        <v>194</v>
      </c>
      <c s="1130"/>
      <c s="1127">
        <v>751319</v>
      </c>
      <c s="1128">
        <v>2591103</v>
      </c>
      <c s="1122">
        <f>SUM(F35:G35)</f>
        <v>3342422</v>
      </c>
      <c s="1129"/>
      <c s="1179">
        <v>13900514</v>
      </c>
      <c s="1127">
        <v>21323017</v>
      </c>
      <c s="1127">
        <v>21201199</v>
      </c>
      <c s="1127">
        <v>12950831</v>
      </c>
      <c s="1128">
        <v>9279631</v>
      </c>
      <c s="1120">
        <f>SUM(I35:N35)</f>
        <v>78655192</v>
      </c>
      <c s="1124">
        <f>H35+O35</f>
        <v>81997614</v>
      </c>
      <c s="49"/>
    </row>
    <row customHeight="1" ht="18">
      <c r="C36" s="1117"/>
      <c s="1161" t="s">
        <v>195</v>
      </c>
      <c s="1130"/>
      <c s="1157">
        <v>0</v>
      </c>
      <c s="1128">
        <v>417827</v>
      </c>
      <c s="1122">
        <f>SUM(F36:G36)</f>
        <v>417827</v>
      </c>
      <c s="1129"/>
      <c s="1179">
        <v>13630602</v>
      </c>
      <c s="1127">
        <v>21376422</v>
      </c>
      <c s="1127">
        <v>26538328</v>
      </c>
      <c s="1127">
        <v>17888051</v>
      </c>
      <c s="1128">
        <v>15175370</v>
      </c>
      <c s="1120">
        <f>SUM(I36:N36)</f>
        <v>94608773</v>
      </c>
      <c s="1124">
        <f>H36+O36</f>
        <v>95026600</v>
      </c>
      <c s="49"/>
    </row>
    <row customHeight="1" ht="18">
      <c r="C37" s="1117"/>
      <c s="1161" t="s">
        <v>196</v>
      </c>
      <c s="1130"/>
      <c s="1156">
        <v>0</v>
      </c>
      <c s="1157">
        <v>0</v>
      </c>
      <c s="1122">
        <f>SUM(F37:G37)</f>
        <v>0</v>
      </c>
      <c s="1129"/>
      <c s="1179">
        <v>2631915</v>
      </c>
      <c s="1127">
        <v>5525058</v>
      </c>
      <c s="1127">
        <v>3804896</v>
      </c>
      <c s="1127">
        <v>3461787</v>
      </c>
      <c s="1128">
        <v>2381533</v>
      </c>
      <c s="1120">
        <f>SUM(I37:N37)</f>
        <v>17805189</v>
      </c>
      <c s="1124">
        <f>H37+O37</f>
        <v>17805189</v>
      </c>
      <c s="49"/>
    </row>
    <row customHeight="1" ht="18">
      <c r="C38" s="1117"/>
      <c s="1154" t="s">
        <v>197</v>
      </c>
      <c s="1162"/>
      <c s="1127">
        <v>0</v>
      </c>
      <c s="1127">
        <v>0</v>
      </c>
      <c s="1122">
        <f>SUM(F38:G38)</f>
        <v>0</v>
      </c>
      <c s="1129"/>
      <c s="1180">
        <v>1347633</v>
      </c>
      <c s="1181">
        <v>3187848</v>
      </c>
      <c s="1181">
        <v>15128345</v>
      </c>
      <c s="1181">
        <v>24549155</v>
      </c>
      <c s="1182">
        <v>29277609</v>
      </c>
      <c s="1120">
        <f>SUM(I38:N38)</f>
        <v>73490590</v>
      </c>
      <c s="1124">
        <f>H38+O38</f>
        <v>73490590</v>
      </c>
      <c s="49"/>
    </row>
    <row customHeight="1" ht="18">
      <c r="C39" s="1163"/>
      <c s="1164" t="s">
        <v>198</v>
      </c>
      <c s="1183"/>
      <c s="1127">
        <v>0</v>
      </c>
      <c s="1127">
        <v>0</v>
      </c>
      <c s="1122">
        <f>SUM(F39:G39)</f>
        <v>0</v>
      </c>
      <c s="1129"/>
      <c s="1184">
        <v>1983656</v>
      </c>
      <c s="1147">
        <v>6108562</v>
      </c>
      <c s="1147">
        <v>6274407</v>
      </c>
      <c s="1147">
        <v>8284119</v>
      </c>
      <c s="1148">
        <v>8535063</v>
      </c>
      <c s="1166">
        <f>SUM(I39:N39)</f>
        <v>31185807</v>
      </c>
      <c s="1150">
        <f>H39+O39</f>
        <v>31185807</v>
      </c>
      <c s="49"/>
    </row>
    <row customHeight="1" ht="18">
      <c r="C40" s="1117" t="s">
        <v>216</v>
      </c>
      <c s="1119"/>
      <c s="1119"/>
      <c s="1113">
        <f>SUM(F41:F44)</f>
        <v>0</v>
      </c>
      <c s="1113">
        <f>SUM(G41:G44)</f>
        <v>0</v>
      </c>
      <c s="1114">
        <f>SUM(H41:H44)</f>
        <v>0</v>
      </c>
      <c s="1115"/>
      <c s="1178">
        <f>SUM(J41:J44)</f>
        <v>28905079</v>
      </c>
      <c s="1112">
        <f>SUM(K41:K44)</f>
        <v>51354894</v>
      </c>
      <c s="1112">
        <f>SUM(L41:L44)</f>
        <v>134926239</v>
      </c>
      <c s="1112">
        <f>SUM(M41:M44)</f>
        <v>154667942</v>
      </c>
      <c s="1113">
        <f>SUM(N41:N44)</f>
        <v>126413869</v>
      </c>
      <c s="1112">
        <f>SUM(O41:O44)</f>
        <v>496268023</v>
      </c>
      <c s="1116">
        <f>SUM(P41:P44)</f>
        <v>496268023</v>
      </c>
      <c s="49"/>
    </row>
    <row customHeight="1" ht="18">
      <c r="C41" s="1117"/>
      <c s="1167" t="s">
        <v>91</v>
      </c>
      <c s="1167"/>
      <c s="1128">
        <v>0</v>
      </c>
      <c s="1128">
        <v>0</v>
      </c>
      <c s="1122">
        <f>SUM(F41:G41)</f>
        <v>0</v>
      </c>
      <c s="1129"/>
      <c s="1128">
        <v>5893115</v>
      </c>
      <c s="1128">
        <v>13309576</v>
      </c>
      <c s="1128">
        <v>72587941</v>
      </c>
      <c s="1128">
        <v>93263495</v>
      </c>
      <c s="1128">
        <v>79855713</v>
      </c>
      <c s="1120">
        <f>SUM(I41:N41)</f>
        <v>264909840</v>
      </c>
      <c s="1124">
        <f>H41+O41</f>
        <v>264909840</v>
      </c>
      <c s="49"/>
    </row>
    <row customHeight="1" ht="18">
      <c r="C42" s="1117"/>
      <c s="1167" t="s">
        <v>92</v>
      </c>
      <c s="1167"/>
      <c s="1127">
        <v>0</v>
      </c>
      <c s="1128">
        <v>0</v>
      </c>
      <c s="1122">
        <f>SUM(F42:G42)</f>
        <v>0</v>
      </c>
      <c s="1129"/>
      <c s="1128">
        <v>22880006</v>
      </c>
      <c s="1127">
        <v>38045318</v>
      </c>
      <c s="1128">
        <v>62278448</v>
      </c>
      <c s="1127">
        <v>60055312</v>
      </c>
      <c s="1128">
        <v>46276253</v>
      </c>
      <c s="1120">
        <f>SUM(I42:N42)</f>
        <v>229535337</v>
      </c>
      <c s="1124">
        <f>H42+O42</f>
        <v>229535337</v>
      </c>
      <c s="49"/>
    </row>
    <row customHeight="1" ht="18">
      <c r="C43" s="1117"/>
      <c s="1168" t="s">
        <v>157</v>
      </c>
      <c s="1168"/>
      <c s="1156">
        <v>0</v>
      </c>
      <c s="1157">
        <v>0</v>
      </c>
      <c s="1122">
        <f>SUM(F43:G43)</f>
        <v>0</v>
      </c>
      <c s="1129"/>
      <c s="1157">
        <v>131958</v>
      </c>
      <c s="1156">
        <v>0</v>
      </c>
      <c s="1157">
        <v>59850</v>
      </c>
      <c s="1156">
        <v>1349135</v>
      </c>
      <c s="1157">
        <v>281903</v>
      </c>
      <c s="1120">
        <f>SUM(I43:N43)</f>
        <v>1822846</v>
      </c>
      <c s="1124">
        <f>H43+O43</f>
        <v>1822846</v>
      </c>
      <c s="49"/>
    </row>
    <row customHeight="1" ht="18">
      <c r="C44" s="1117"/>
      <c s="1169" t="s">
        <v>217</v>
      </c>
      <c s="1169"/>
      <c s="1147">
        <v>0</v>
      </c>
      <c s="1148">
        <v>0</v>
      </c>
      <c s="1149">
        <f>SUM(F44:G44)</f>
        <v>0</v>
      </c>
      <c s="1129"/>
      <c s="1148">
        <v>0</v>
      </c>
      <c s="1147">
        <v>0</v>
      </c>
      <c s="1148">
        <v>0</v>
      </c>
      <c s="1147">
        <v>0</v>
      </c>
      <c s="1148">
        <v>0</v>
      </c>
      <c s="1166">
        <f>SUM(I44:N44)</f>
        <v>0</v>
      </c>
      <c s="1150">
        <f>H44+O44</f>
        <v>0</v>
      </c>
      <c s="49"/>
    </row>
    <row customHeight="1" ht="18">
      <c r="C45" s="1170" t="s">
        <v>218</v>
      </c>
      <c s="1171"/>
      <c s="1172"/>
      <c s="1173">
        <f>F11+F30+F40</f>
        <v>10141979</v>
      </c>
      <c s="1185">
        <f>G11+G30+G40</f>
        <v>31801669</v>
      </c>
      <c s="1174">
        <f>H11+H30+H40</f>
        <v>41943648</v>
      </c>
      <c s="1041"/>
      <c s="1186">
        <f>J11+J30+J40</f>
        <v>253159549</v>
      </c>
      <c s="1173">
        <f>K11+K30+K40</f>
        <v>344723356</v>
      </c>
      <c s="1173">
        <f>L11+L30+L40</f>
        <v>442063488</v>
      </c>
      <c s="1173">
        <f>M11+M30+M40</f>
        <v>384381984</v>
      </c>
      <c s="1185">
        <f>N11+N30+N40</f>
        <v>293860533</v>
      </c>
      <c s="1173">
        <f>O11+O30+O40</f>
        <v>1718188910</v>
      </c>
      <c s="1175">
        <f>P11+P30+P40</f>
        <v>1760132558</v>
      </c>
      <c s="49"/>
    </row>
  </sheetData>
  <sheetProtection selectLockedCells="1" selectUnlockedCells="1"/>
  <mergeCells count="9">
    <mergeCell ref="C45:E45"/>
    <mergeCell ref="D38:E38"/>
    <mergeCell ref="D39:E39"/>
    <mergeCell ref="A3:Q3"/>
    <mergeCell ref="C9:E10"/>
    <mergeCell ref="P9:P10"/>
    <mergeCell ref="I9:O9"/>
    <mergeCell ref="F9:H9"/>
    <mergeCell ref="A4:Q4"/>
  </mergeCell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election activeCell="A1" sqref="A1"/>
    </sheetView>
  </sheetViews>
  <sheetFormatPr defaultColWidth="9" customHeight="1" defaultRowHeight="12"/>
  <cols>
    <col min="1" max="4" style="56" width="3.796875" customWidth="1"/>
    <col min="5" max="5" style="56" width="33.796875" customWidth="1"/>
    <col min="6" max="16" style="56" width="14.3984375" customWidth="1"/>
    <col min="17" max="17" style="49" width="4" customWidth="1"/>
  </cols>
  <sheetData>
    <row customHeight="1" ht="18">
      <c s="923" t="s">
        <v>202</v>
      </c>
      <c r="Q1" s="975"/>
    </row>
    <row customHeight="1" ht="18">
      <c r="Q2" s="975"/>
    </row>
    <row customHeight="1" ht="18">
      <c s="630" t="s">
        <v>1</v>
      </c>
      <c s="630"/>
      <c s="630"/>
      <c s="630"/>
      <c s="630"/>
      <c s="630"/>
      <c s="630"/>
      <c s="630"/>
      <c s="630"/>
      <c s="630"/>
      <c s="630"/>
      <c s="630"/>
      <c s="630"/>
      <c s="630"/>
      <c s="630"/>
      <c s="630"/>
      <c s="630"/>
    </row>
    <row customHeight="1" ht="18">
      <c s="880" t="s">
        <v>2</v>
      </c>
      <c s="881" t="s"/>
      <c s="881" t="s"/>
      <c s="881" t="s"/>
      <c s="881" t="s"/>
      <c s="881" t="s"/>
      <c s="881" t="s"/>
      <c s="881" t="s"/>
      <c s="881" t="s"/>
      <c s="881" t="s"/>
      <c s="881" t="s"/>
      <c s="881" t="s"/>
      <c s="881" t="s"/>
      <c s="881" t="s"/>
      <c s="881" t="s"/>
      <c s="881" t="s"/>
      <c s="881" t="s"/>
    </row>
    <row customHeight="1" ht="18">
      <c r="B5" s="923" t="s">
        <v>203</v>
      </c>
      <c r="N5" s="49"/>
      <c s="1021" t="s">
        <v>3</v>
      </c>
      <c s="926" t="s">
        <v>4</v>
      </c>
      <c s="56"/>
    </row>
    <row customHeight="1" ht="18">
      <c r="B6" s="923" t="s">
        <v>204</v>
      </c>
      <c r="N6" s="49"/>
      <c s="1022" t="s">
        <v>5</v>
      </c>
      <c s="849" t="s">
        <v>6</v>
      </c>
      <c s="1093" t="s">
        <v>7</v>
      </c>
    </row>
    <row customHeight="1" ht="18">
      <c r="C7" s="923" t="s">
        <v>205</v>
      </c>
    </row>
    <row customHeight="1" ht="18">
      <c r="C8" s="923" t="s">
        <v>221</v>
      </c>
    </row>
    <row customHeight="1" ht="18">
      <c r="C9" s="1094" t="s">
        <v>207</v>
      </c>
      <c s="1095"/>
      <c s="1096"/>
      <c s="1097" t="s">
        <v>153</v>
      </c>
      <c s="1098"/>
      <c s="1099"/>
      <c s="1100" t="s">
        <v>154</v>
      </c>
      <c s="1098"/>
      <c s="1098"/>
      <c s="1098"/>
      <c s="1098"/>
      <c s="1098"/>
      <c s="1099"/>
      <c s="1101" t="s">
        <v>87</v>
      </c>
    </row>
    <row customHeight="1" ht="18">
      <c r="C10" s="1102"/>
      <c s="1103"/>
      <c s="1104"/>
      <c s="1105" t="s">
        <v>128</v>
      </c>
      <c s="1106" t="s">
        <v>129</v>
      </c>
      <c s="1107" t="s">
        <v>14</v>
      </c>
      <c s="1108" t="s">
        <v>130</v>
      </c>
      <c s="1106" t="s">
        <v>131</v>
      </c>
      <c s="1105" t="s">
        <v>132</v>
      </c>
      <c s="1105" t="s">
        <v>133</v>
      </c>
      <c s="1105" t="s">
        <v>134</v>
      </c>
      <c s="1106" t="s">
        <v>135</v>
      </c>
      <c s="1107" t="s">
        <v>14</v>
      </c>
      <c s="1109"/>
    </row>
    <row customHeight="1" ht="18">
      <c r="C11" s="1110" t="s">
        <v>208</v>
      </c>
      <c s="1111"/>
      <c s="1111"/>
      <c s="1112">
        <f>SUM(F12,F18,F21,F26,F30,F31)</f>
        <v>107218089</v>
      </c>
      <c s="1113">
        <f>SUM(G12,G18,G21,G26,G30,G31)</f>
        <v>316535996</v>
      </c>
      <c s="1114">
        <f>SUM(H12,H18,H21,H26,H30,H31)</f>
        <v>423754085</v>
      </c>
      <c s="1115"/>
      <c s="1113">
        <f>SUM(J12,J18,J21,J26,J30,J31)</f>
        <v>1696597103</v>
      </c>
      <c s="1113">
        <f>SUM(K12,K18,K21,K26,K30,K31)</f>
        <v>2125530115</v>
      </c>
      <c s="1112">
        <f>SUM(L12,L18,L21,L26,L30,L31)</f>
        <v>2081789479</v>
      </c>
      <c s="1113">
        <f>SUM(M12,M18,M21,M26,M30,M31)</f>
        <v>1460577891</v>
      </c>
      <c s="1113">
        <f>SUM(N12,N18,N21,N26,N30,N31)</f>
        <v>971017140</v>
      </c>
      <c s="1112">
        <f>O12+O18+O21+O26+O30+O31</f>
        <v>8335511728</v>
      </c>
      <c s="1116">
        <f>P12+P18+P21+P26+P30+P31</f>
        <v>8759265813</v>
      </c>
    </row>
    <row customHeight="1" ht="18">
      <c r="C12" s="1117"/>
      <c s="1118" t="s">
        <v>209</v>
      </c>
      <c s="1119"/>
      <c s="1120">
        <f>SUM(F13:F17)</f>
        <v>10065361</v>
      </c>
      <c s="1121">
        <f>SUM(G13:G17)</f>
        <v>34710649</v>
      </c>
      <c s="1122">
        <f>SUM(H13:H17)</f>
        <v>44776010</v>
      </c>
      <c s="1123"/>
      <c s="1121">
        <f>SUM(J13:J17)</f>
        <v>280597402</v>
      </c>
      <c s="1120">
        <f>SUM(K13:K17)</f>
        <v>340127129</v>
      </c>
      <c s="1120">
        <f>SUM(L13:L17)</f>
        <v>369850918</v>
      </c>
      <c s="1120">
        <f>SUM(M13:M17)</f>
        <v>411309690</v>
      </c>
      <c s="1121">
        <f>SUM(N13:N17)</f>
        <v>345807172</v>
      </c>
      <c s="1120">
        <f>SUM(O13:O17)</f>
        <v>1747692311</v>
      </c>
      <c s="1124">
        <f>SUM(P13:P17)</f>
        <v>1792468321</v>
      </c>
    </row>
    <row customHeight="1" ht="18">
      <c r="C13" s="1117"/>
      <c s="1125"/>
      <c s="1126" t="s">
        <v>161</v>
      </c>
      <c s="1127">
        <v>0</v>
      </c>
      <c s="1128">
        <v>13558</v>
      </c>
      <c s="1122">
        <f>SUM(F13:G13)</f>
        <v>13558</v>
      </c>
      <c s="1129"/>
      <c s="1128">
        <v>214338288</v>
      </c>
      <c s="1127">
        <v>237748035</v>
      </c>
      <c s="1127">
        <v>259699550</v>
      </c>
      <c s="1127">
        <v>273374982</v>
      </c>
      <c s="1128">
        <v>212877286</v>
      </c>
      <c s="1120">
        <f>SUM(I13:N13)</f>
        <v>1198038141</v>
      </c>
      <c s="1124">
        <f>H13+O13</f>
        <v>1198051699</v>
      </c>
    </row>
    <row customHeight="1" ht="18">
      <c r="C14" s="1117"/>
      <c s="1125"/>
      <c s="1126" t="s">
        <v>162</v>
      </c>
      <c s="1127">
        <v>0</v>
      </c>
      <c s="1128">
        <v>801676</v>
      </c>
      <c s="1122">
        <f>SUM(F14:G14)</f>
        <v>801676</v>
      </c>
      <c s="1129"/>
      <c s="1128">
        <v>3768050</v>
      </c>
      <c s="1127">
        <v>8859780</v>
      </c>
      <c s="1127">
        <v>19129656</v>
      </c>
      <c s="1127">
        <v>37211994</v>
      </c>
      <c s="1128">
        <v>39074006</v>
      </c>
      <c s="1120">
        <f>SUM(I14:N14)</f>
        <v>108043486</v>
      </c>
      <c s="1124">
        <f>H14+O14</f>
        <v>108845162</v>
      </c>
    </row>
    <row customHeight="1" ht="18">
      <c r="C15" s="1117"/>
      <c s="1125"/>
      <c s="1126" t="s">
        <v>163</v>
      </c>
      <c s="1127">
        <v>6564463</v>
      </c>
      <c s="1128">
        <v>25117425</v>
      </c>
      <c s="1122">
        <f>SUM(F15:G15)</f>
        <v>31681888</v>
      </c>
      <c s="1129"/>
      <c s="1128">
        <v>42101123</v>
      </c>
      <c s="1127">
        <v>62930133</v>
      </c>
      <c s="1127">
        <v>57873593</v>
      </c>
      <c s="1127">
        <v>73569041</v>
      </c>
      <c s="1128">
        <v>73490428</v>
      </c>
      <c s="1120">
        <f>SUM(I15:N15)</f>
        <v>309964318</v>
      </c>
      <c s="1124">
        <f>H15+O15</f>
        <v>341646206</v>
      </c>
    </row>
    <row customHeight="1" ht="18">
      <c r="C16" s="1117"/>
      <c s="1125"/>
      <c s="1126" t="s">
        <v>164</v>
      </c>
      <c s="1127">
        <v>861018</v>
      </c>
      <c s="1128">
        <v>3142830</v>
      </c>
      <c s="1122">
        <f>SUM(F16:G16)</f>
        <v>4003848</v>
      </c>
      <c s="1129"/>
      <c s="1128">
        <v>1747931</v>
      </c>
      <c s="1127">
        <v>5686311</v>
      </c>
      <c s="1127">
        <v>5124339</v>
      </c>
      <c s="1127">
        <v>3473243</v>
      </c>
      <c s="1128">
        <v>2405512</v>
      </c>
      <c s="1120">
        <f>SUM(I16:N16)</f>
        <v>18437336</v>
      </c>
      <c s="1124">
        <f>H16+O16</f>
        <v>22441184</v>
      </c>
    </row>
    <row customHeight="1" ht="18">
      <c r="C17" s="1117"/>
      <c s="1125"/>
      <c s="1126" t="s">
        <v>165</v>
      </c>
      <c s="1127">
        <v>2639880</v>
      </c>
      <c s="1128">
        <v>5635160</v>
      </c>
      <c s="1122">
        <f>SUM(F17:G17)</f>
        <v>8275040</v>
      </c>
      <c s="1129"/>
      <c s="1128">
        <v>18642010</v>
      </c>
      <c s="1127">
        <v>24902870</v>
      </c>
      <c s="1127">
        <v>28023780</v>
      </c>
      <c s="1127">
        <v>23680430</v>
      </c>
      <c s="1128">
        <v>17959940</v>
      </c>
      <c s="1120">
        <f>SUM(I17:N17)</f>
        <v>113209030</v>
      </c>
      <c s="1124">
        <f>H17+O17</f>
        <v>121484070</v>
      </c>
    </row>
    <row customHeight="1" ht="18">
      <c r="C18" s="1117"/>
      <c s="1118" t="s">
        <v>210</v>
      </c>
      <c s="1130"/>
      <c s="1120">
        <f>SUM(F19:F20)</f>
        <v>21040104</v>
      </c>
      <c s="1121">
        <f>SUM(G19:G20)</f>
        <v>88572332</v>
      </c>
      <c s="1122">
        <f>SUM(H19:H20)</f>
        <v>109612436</v>
      </c>
      <c s="1123"/>
      <c s="1121">
        <f>SUM(J19:J20)</f>
        <v>842406377</v>
      </c>
      <c s="1120">
        <f>SUM(K19:K20)</f>
        <v>1068594836</v>
      </c>
      <c s="1120">
        <f>SUM(L19:L20)</f>
        <v>902877488</v>
      </c>
      <c s="1120">
        <f>SUM(M19:M20)</f>
        <v>479287506</v>
      </c>
      <c s="1121">
        <f>SUM(N19:N20)</f>
        <v>257295315</v>
      </c>
      <c s="1120">
        <f>SUM(O19:O20)</f>
        <v>3550461522</v>
      </c>
      <c s="1124">
        <f>SUM(P19:P20)</f>
        <v>3660073958</v>
      </c>
    </row>
    <row customHeight="1" ht="18">
      <c r="C19" s="1117"/>
      <c s="1125"/>
      <c s="1131" t="s">
        <v>166</v>
      </c>
      <c s="1127">
        <v>-61452</v>
      </c>
      <c s="1128">
        <v>0</v>
      </c>
      <c s="1122">
        <f>SUM(F19:G19)</f>
        <v>-61452</v>
      </c>
      <c s="1129"/>
      <c s="1128">
        <v>672573438</v>
      </c>
      <c s="1127">
        <v>779143931</v>
      </c>
      <c s="1127">
        <v>692629202</v>
      </c>
      <c s="1127">
        <v>348197473</v>
      </c>
      <c s="1128">
        <v>174685774</v>
      </c>
      <c s="1120">
        <f>SUM(I19:N19)</f>
        <v>2667229818</v>
      </c>
      <c s="1124">
        <f>H19+O19</f>
        <v>2667168366</v>
      </c>
    </row>
    <row customHeight="1" ht="18">
      <c r="C20" s="1117"/>
      <c s="1125"/>
      <c s="1131" t="s">
        <v>167</v>
      </c>
      <c s="1127">
        <v>21101556</v>
      </c>
      <c s="1128">
        <v>88572332</v>
      </c>
      <c s="1122">
        <f>SUM(F20:G20)</f>
        <v>109673888</v>
      </c>
      <c s="1129"/>
      <c s="1128">
        <v>169832939</v>
      </c>
      <c s="1127">
        <v>289450905</v>
      </c>
      <c s="1127">
        <v>210248286</v>
      </c>
      <c s="1127">
        <v>131090033</v>
      </c>
      <c s="1128">
        <v>82609541</v>
      </c>
      <c s="1120">
        <f>SUM(I20:N20)</f>
        <v>883231704</v>
      </c>
      <c s="1124">
        <f>H20+O20</f>
        <v>992905592</v>
      </c>
    </row>
    <row customHeight="1" ht="18">
      <c r="C21" s="1117"/>
      <c s="1118" t="s">
        <v>211</v>
      </c>
      <c s="1119"/>
      <c s="1120">
        <f>SUM(F22:F25)</f>
        <v>1682985</v>
      </c>
      <c s="1121">
        <f>SUM(G22:G25)</f>
        <v>11881199</v>
      </c>
      <c s="1122">
        <f>SUM(H22:H25)</f>
        <v>13564184</v>
      </c>
      <c s="1123"/>
      <c s="1121">
        <f>SUM(J22:J25)</f>
        <v>83959125</v>
      </c>
      <c s="1120">
        <f>SUM(K22:K25)</f>
        <v>153096407</v>
      </c>
      <c s="1120">
        <f>SUM(L22:L25)</f>
        <v>252956286</v>
      </c>
      <c s="1120">
        <f>SUM(M22:M25)</f>
        <v>132320313</v>
      </c>
      <c s="1121">
        <f>SUM(N22:N25)</f>
        <v>80660630</v>
      </c>
      <c s="1120">
        <f>SUM(O22:O25)</f>
        <v>702992761</v>
      </c>
      <c s="1124">
        <f>SUM(P22:P25)</f>
        <v>716556945</v>
      </c>
    </row>
    <row customHeight="1" ht="18">
      <c r="C22" s="1117"/>
      <c s="1125"/>
      <c s="1126" t="s">
        <v>168</v>
      </c>
      <c s="1127">
        <v>1442006</v>
      </c>
      <c s="1128">
        <v>11479161</v>
      </c>
      <c s="1122">
        <f>SUM(F22:G22)</f>
        <v>12921167</v>
      </c>
      <c s="1129"/>
      <c s="1128">
        <v>75294285</v>
      </c>
      <c s="1127">
        <v>137280222</v>
      </c>
      <c s="1127">
        <v>237880751</v>
      </c>
      <c s="1127">
        <v>115838595</v>
      </c>
      <c s="1128">
        <v>72530384</v>
      </c>
      <c s="1120">
        <f>SUM(I22:N22)</f>
        <v>638824237</v>
      </c>
      <c s="1124">
        <f>H22+O22</f>
        <v>651745404</v>
      </c>
    </row>
    <row customHeight="1" ht="18">
      <c r="C23" s="1117"/>
      <c s="1125"/>
      <c s="1126" t="s">
        <v>169</v>
      </c>
      <c s="1127">
        <v>240979</v>
      </c>
      <c s="1128">
        <v>402038</v>
      </c>
      <c s="1122">
        <f>SUM(F23:G23)</f>
        <v>643017</v>
      </c>
      <c s="1129"/>
      <c s="1128">
        <v>8664840</v>
      </c>
      <c s="1127">
        <v>15816185</v>
      </c>
      <c s="1127">
        <v>15075535</v>
      </c>
      <c s="1127">
        <v>16481718</v>
      </c>
      <c s="1128">
        <v>8130246</v>
      </c>
      <c s="1120">
        <f>SUM(I23:N23)</f>
        <v>64168524</v>
      </c>
      <c s="1124">
        <f>H23+O23</f>
        <v>64811541</v>
      </c>
    </row>
    <row customHeight="1" ht="18">
      <c r="C24" s="1117"/>
      <c s="1125"/>
      <c s="1126" t="s">
        <v>170</v>
      </c>
      <c s="1127">
        <v>0</v>
      </c>
      <c s="1128">
        <v>0</v>
      </c>
      <c s="1122">
        <f>SUM(F24:G24)</f>
        <v>0</v>
      </c>
      <c s="1129"/>
      <c s="1128">
        <v>0</v>
      </c>
      <c s="1127">
        <v>0</v>
      </c>
      <c s="1127">
        <v>0</v>
      </c>
      <c s="1127">
        <v>0</v>
      </c>
      <c s="1128">
        <v>0</v>
      </c>
      <c s="1120">
        <f>SUM(I24:N24)</f>
        <v>0</v>
      </c>
      <c s="1124">
        <f>H24+O24</f>
        <v>0</v>
      </c>
    </row>
    <row customHeight="1" ht="18">
      <c r="C25" s="1117"/>
      <c s="1132"/>
      <c s="1126" t="s">
        <v>171</v>
      </c>
      <c s="1127">
        <v>0</v>
      </c>
      <c s="1128">
        <v>0</v>
      </c>
      <c s="1122">
        <f>SUM(F25:G25)</f>
        <v>0</v>
      </c>
      <c s="1129"/>
      <c s="1128">
        <v>0</v>
      </c>
      <c s="1127">
        <v>0</v>
      </c>
      <c s="1127">
        <v>0</v>
      </c>
      <c s="1127">
        <v>0</v>
      </c>
      <c s="1128">
        <v>0</v>
      </c>
      <c s="1120">
        <f>SUM(I25:N25)</f>
        <v>0</v>
      </c>
      <c s="1124">
        <f>H25+O25</f>
        <v>0</v>
      </c>
    </row>
    <row customHeight="1" ht="18">
      <c r="C26" s="1117"/>
      <c s="1118" t="s">
        <v>212</v>
      </c>
      <c s="1119"/>
      <c s="1120">
        <f>SUM(F27:F29)</f>
        <v>32811907</v>
      </c>
      <c s="1121">
        <f>SUM(G27:G29)</f>
        <v>86991907</v>
      </c>
      <c s="1122">
        <f>SUM(H27:H29)</f>
        <v>119803814</v>
      </c>
      <c s="1123"/>
      <c s="1121">
        <f>SUM(J27:J29)</f>
        <v>67779028</v>
      </c>
      <c s="1120">
        <f>SUM(K27:K29)</f>
        <v>172626318</v>
      </c>
      <c s="1120">
        <f>SUM(L27:L29)</f>
        <v>164629394</v>
      </c>
      <c s="1120">
        <f>SUM(M27:M29)</f>
        <v>137948325</v>
      </c>
      <c s="1121">
        <f>SUM(N27:N29)</f>
        <v>89848880</v>
      </c>
      <c s="1120">
        <f>SUM(O27:O29)</f>
        <v>632831945</v>
      </c>
      <c s="1124">
        <f>SUM(P27:P29)</f>
        <v>752635759</v>
      </c>
    </row>
    <row customHeight="1" ht="18">
      <c r="C27" s="1117"/>
      <c s="1125"/>
      <c s="1133" t="s">
        <v>172</v>
      </c>
      <c s="1134">
        <v>20569030</v>
      </c>
      <c s="1135">
        <v>62155290</v>
      </c>
      <c s="1122">
        <f>SUM(F27:G27)</f>
        <v>82724320</v>
      </c>
      <c s="1129"/>
      <c s="1135">
        <v>47951680</v>
      </c>
      <c s="1134">
        <v>150602450</v>
      </c>
      <c s="1134">
        <v>149399860</v>
      </c>
      <c s="1134">
        <v>128357440</v>
      </c>
      <c s="1135">
        <v>86213090</v>
      </c>
      <c s="1120">
        <f>SUM(I27:N27)</f>
        <v>562524520</v>
      </c>
      <c s="1124">
        <f>H27+O27</f>
        <v>645248840</v>
      </c>
    </row>
    <row customHeight="1" ht="18">
      <c r="C28" s="1117"/>
      <c s="1136"/>
      <c s="1131" t="s">
        <v>213</v>
      </c>
      <c s="1137">
        <v>1617668</v>
      </c>
      <c s="1138">
        <v>4282786</v>
      </c>
      <c s="1122">
        <f>SUM(F28:G28)</f>
        <v>5900454</v>
      </c>
      <c s="1139"/>
      <c s="1138">
        <v>3483506</v>
      </c>
      <c s="1137">
        <v>4423142</v>
      </c>
      <c s="1137">
        <v>4071336</v>
      </c>
      <c s="1137">
        <v>2990404</v>
      </c>
      <c s="1138">
        <v>1610584</v>
      </c>
      <c s="1120">
        <f>SUM(I28:N28)</f>
        <v>16578972</v>
      </c>
      <c s="1124">
        <f>H28+O28</f>
        <v>22479426</v>
      </c>
    </row>
    <row customHeight="1" ht="18">
      <c r="C29" s="1117"/>
      <c s="1140"/>
      <c s="1126" t="s">
        <v>214</v>
      </c>
      <c s="1141">
        <v>10625209</v>
      </c>
      <c s="1142">
        <v>20553831</v>
      </c>
      <c s="1122">
        <f>SUM(F29:G29)</f>
        <v>31179040</v>
      </c>
      <c s="1139"/>
      <c s="1142">
        <v>16343842</v>
      </c>
      <c s="1141">
        <v>17600726</v>
      </c>
      <c s="1141">
        <v>11158198</v>
      </c>
      <c s="1141">
        <v>6600481</v>
      </c>
      <c s="1142">
        <v>2025206</v>
      </c>
      <c s="1120">
        <f>SUM(I29:N29)</f>
        <v>53728453</v>
      </c>
      <c s="1124">
        <f>H29+O29</f>
        <v>84907493</v>
      </c>
    </row>
    <row customHeight="1" ht="18">
      <c r="C30" s="1117"/>
      <c s="1125" t="s">
        <v>173</v>
      </c>
      <c s="1143"/>
      <c s="1127">
        <v>22150087</v>
      </c>
      <c s="1128">
        <v>48569780</v>
      </c>
      <c s="1122">
        <f>SUM(F30:G30)</f>
        <v>70719867</v>
      </c>
      <c s="1129"/>
      <c s="1128">
        <v>199573819</v>
      </c>
      <c s="1127">
        <v>175835315</v>
      </c>
      <c s="1127">
        <v>211134726</v>
      </c>
      <c s="1127">
        <v>195341115</v>
      </c>
      <c s="1128">
        <v>143438563</v>
      </c>
      <c s="1120">
        <f>SUM(I30:N30)</f>
        <v>925323538</v>
      </c>
      <c s="1124">
        <f>H30+O30</f>
        <v>996043405</v>
      </c>
    </row>
    <row customHeight="1" ht="18">
      <c r="C31" s="1144"/>
      <c s="1145" t="s">
        <v>174</v>
      </c>
      <c s="1146"/>
      <c s="1147">
        <v>19467645</v>
      </c>
      <c s="1148">
        <v>45810129</v>
      </c>
      <c s="1149">
        <f>SUM(F31:G31)</f>
        <v>65277774</v>
      </c>
      <c s="1129"/>
      <c s="1148">
        <v>222281352</v>
      </c>
      <c s="1147">
        <v>215250110</v>
      </c>
      <c s="1147">
        <v>180340667</v>
      </c>
      <c s="1147">
        <v>104370942</v>
      </c>
      <c s="1148">
        <v>53966580</v>
      </c>
      <c s="1149">
        <f>SUM(I31:N31)</f>
        <v>776209651</v>
      </c>
      <c s="1150">
        <f>H31+O31</f>
        <v>841487425</v>
      </c>
    </row>
    <row customHeight="1" ht="18">
      <c r="C32" s="1110" t="s">
        <v>215</v>
      </c>
      <c s="1151"/>
      <c s="1152"/>
      <c s="1112">
        <f>SUM(F33:F41)</f>
        <v>7922311</v>
      </c>
      <c s="1113">
        <f>SUM(G33:G41)</f>
        <v>30879044</v>
      </c>
      <c s="1114">
        <f>SUM(H33:H41)</f>
        <v>38801355</v>
      </c>
      <c s="1115"/>
      <c s="1113">
        <f>SUM(J33:J41)</f>
        <v>601758202</v>
      </c>
      <c s="1112">
        <f>SUM(K33:K41)</f>
        <v>875406174</v>
      </c>
      <c s="1112">
        <f>SUM(L33:L41)</f>
        <v>1052690439</v>
      </c>
      <c s="1112">
        <f>SUM(M33:M41)</f>
        <v>882412111</v>
      </c>
      <c s="1113">
        <f>SUM(N33:N41)</f>
        <v>733639785</v>
      </c>
      <c s="1112">
        <f>SUM(O33:O41)</f>
        <v>4145906711</v>
      </c>
      <c s="1116">
        <f>SUM(P33:P41)</f>
        <v>4184708066</v>
      </c>
    </row>
    <row customHeight="1" ht="18">
      <c r="C33" s="1153"/>
      <c s="1154" t="s">
        <v>190</v>
      </c>
      <c s="1155"/>
      <c s="1156">
        <v>0</v>
      </c>
      <c s="1157">
        <v>0</v>
      </c>
      <c s="1158">
        <f>SUM(F33:G33)</f>
        <v>0</v>
      </c>
      <c s="1129"/>
      <c s="1157">
        <v>2014739</v>
      </c>
      <c s="1156">
        <v>2275719</v>
      </c>
      <c s="1156">
        <v>20227452</v>
      </c>
      <c s="1156">
        <v>15351297</v>
      </c>
      <c s="1157">
        <v>10048555</v>
      </c>
      <c s="1159">
        <f>SUM(I33:N33)</f>
        <v>49917762</v>
      </c>
      <c s="1160">
        <f>H33+O33</f>
        <v>49917762</v>
      </c>
    </row>
    <row customHeight="1" ht="18">
      <c r="C34" s="1117"/>
      <c s="1132" t="s">
        <v>191</v>
      </c>
      <c s="1143"/>
      <c s="1156">
        <v>0</v>
      </c>
      <c s="1157">
        <v>0</v>
      </c>
      <c s="1122">
        <f>SUM(F34:G34)</f>
        <v>0</v>
      </c>
      <c s="1129"/>
      <c s="1128">
        <v>0</v>
      </c>
      <c s="1127">
        <v>0</v>
      </c>
      <c s="1127">
        <v>0</v>
      </c>
      <c s="1127">
        <v>0</v>
      </c>
      <c s="1128">
        <v>0</v>
      </c>
      <c s="1120">
        <f>SUM(I34:N34)</f>
        <v>0</v>
      </c>
      <c s="1124">
        <f>H34+O34</f>
        <v>0</v>
      </c>
    </row>
    <row customHeight="1" ht="18">
      <c r="C35" s="1117"/>
      <c s="1132" t="s">
        <v>192</v>
      </c>
      <c s="1143"/>
      <c s="1127">
        <v>0</v>
      </c>
      <c s="1128">
        <v>0</v>
      </c>
      <c s="1122">
        <f>SUM(F35:G35)</f>
        <v>0</v>
      </c>
      <c s="1129"/>
      <c s="1128">
        <v>218856160</v>
      </c>
      <c s="1127">
        <v>243822141</v>
      </c>
      <c s="1127">
        <v>205200353</v>
      </c>
      <c s="1127">
        <v>115290401</v>
      </c>
      <c s="1128">
        <v>37076807</v>
      </c>
      <c s="1120">
        <f>SUM(I35:N35)</f>
        <v>820245862</v>
      </c>
      <c s="1124">
        <f>H35+O35</f>
        <v>820245862</v>
      </c>
    </row>
    <row customHeight="1" ht="18">
      <c r="C36" s="1117"/>
      <c s="1161" t="s">
        <v>193</v>
      </c>
      <c s="1130"/>
      <c s="1127">
        <v>261051</v>
      </c>
      <c s="1128">
        <v>259323</v>
      </c>
      <c s="1122">
        <f>SUM(F36:G36)</f>
        <v>520374</v>
      </c>
      <c s="1129"/>
      <c s="1128">
        <v>40779312</v>
      </c>
      <c s="1127">
        <v>45188683</v>
      </c>
      <c s="1127">
        <v>86755355</v>
      </c>
      <c s="1127">
        <v>70352449</v>
      </c>
      <c s="1128">
        <v>30394377</v>
      </c>
      <c s="1120">
        <f>SUM(I36:N36)</f>
        <v>273470176</v>
      </c>
      <c s="1124">
        <f>H36+O36</f>
        <v>273990550</v>
      </c>
    </row>
    <row customHeight="1" ht="18">
      <c r="C37" s="1117"/>
      <c s="1161" t="s">
        <v>194</v>
      </c>
      <c s="1130"/>
      <c s="1127">
        <v>7661260</v>
      </c>
      <c s="1128">
        <v>26382964</v>
      </c>
      <c s="1122">
        <f>SUM(F37:G37)</f>
        <v>34044224</v>
      </c>
      <c s="1129"/>
      <c s="1128">
        <v>141367740</v>
      </c>
      <c s="1127">
        <v>216890513</v>
      </c>
      <c s="1127">
        <v>215615816</v>
      </c>
      <c s="1127">
        <v>131709707</v>
      </c>
      <c s="1128">
        <v>94373659</v>
      </c>
      <c s="1120">
        <f>SUM(I37:N37)</f>
        <v>799957435</v>
      </c>
      <c s="1124">
        <f>H37+O37</f>
        <v>834001659</v>
      </c>
    </row>
    <row customHeight="1" ht="18">
      <c r="C38" s="1117"/>
      <c s="1161" t="s">
        <v>195</v>
      </c>
      <c s="1130"/>
      <c s="1157">
        <v>0</v>
      </c>
      <c s="1128">
        <v>4236757</v>
      </c>
      <c s="1122">
        <f>SUM(F38:G38)</f>
        <v>4236757</v>
      </c>
      <c s="1129"/>
      <c s="1128">
        <v>138214019</v>
      </c>
      <c s="1127">
        <v>216756552</v>
      </c>
      <c s="1127">
        <v>269098145</v>
      </c>
      <c s="1127">
        <v>181428424</v>
      </c>
      <c s="1128">
        <v>153921750</v>
      </c>
      <c s="1120">
        <f>SUM(I38:N38)</f>
        <v>959418890</v>
      </c>
      <c s="1124">
        <f>H38+O38</f>
        <v>963655647</v>
      </c>
    </row>
    <row customHeight="1" ht="18">
      <c r="C39" s="1117"/>
      <c s="1154" t="s">
        <v>196</v>
      </c>
      <c s="1162"/>
      <c s="1156">
        <v>0</v>
      </c>
      <c s="1157">
        <v>0</v>
      </c>
      <c s="1122">
        <f>SUM(F39:G39)</f>
        <v>0</v>
      </c>
      <c s="1129"/>
      <c s="1128">
        <v>26687524</v>
      </c>
      <c s="1127">
        <v>56023939</v>
      </c>
      <c s="1127">
        <v>38581595</v>
      </c>
      <c s="1127">
        <v>35102423</v>
      </c>
      <c s="1128">
        <v>24148667</v>
      </c>
      <c s="1120">
        <f>SUM(I39:N39)</f>
        <v>180544148</v>
      </c>
      <c s="1124">
        <f>H39+O39</f>
        <v>180544148</v>
      </c>
    </row>
    <row customHeight="1" ht="18">
      <c r="C40" s="1153"/>
      <c s="1154" t="s">
        <v>197</v>
      </c>
      <c s="1155"/>
      <c s="1156">
        <v>0</v>
      </c>
      <c s="1157">
        <v>0</v>
      </c>
      <c s="1158">
        <f>SUM(F40:G40)</f>
        <v>0</v>
      </c>
      <c s="1129"/>
      <c s="1157">
        <v>13664969</v>
      </c>
      <c s="1156">
        <v>32324709</v>
      </c>
      <c s="1156">
        <v>153401129</v>
      </c>
      <c s="1156">
        <v>248928048</v>
      </c>
      <c s="1157">
        <v>296874482</v>
      </c>
      <c s="1159">
        <f>SUM(I40:N40)</f>
        <v>745193337</v>
      </c>
      <c s="1160">
        <f>H40+O40</f>
        <v>745193337</v>
      </c>
    </row>
    <row customHeight="1" ht="18">
      <c r="C41" s="1163"/>
      <c s="1164" t="s">
        <v>198</v>
      </c>
      <c s="1165"/>
      <c s="1147">
        <v>0</v>
      </c>
      <c s="1148">
        <v>0</v>
      </c>
      <c s="1122">
        <f>SUM(F41:G41)</f>
        <v>0</v>
      </c>
      <c s="1129"/>
      <c s="1148">
        <v>20173739</v>
      </c>
      <c s="1147">
        <v>62123918</v>
      </c>
      <c s="1147">
        <v>63810594</v>
      </c>
      <c s="1147">
        <v>84249362</v>
      </c>
      <c s="1148">
        <v>86801488</v>
      </c>
      <c s="1166">
        <f>SUM(I41:N41)</f>
        <v>317159101</v>
      </c>
      <c s="1150">
        <f>H41+O41</f>
        <v>317159101</v>
      </c>
    </row>
    <row customHeight="1" ht="18">
      <c r="C42" s="1117" t="s">
        <v>216</v>
      </c>
      <c s="1119"/>
      <c s="1119"/>
      <c s="1113">
        <f>SUM(F43:F46)</f>
        <v>0</v>
      </c>
      <c s="1113">
        <f>SUM(G43:G46)</f>
        <v>0</v>
      </c>
      <c s="1114">
        <f>SUM(H43:H46)</f>
        <v>0</v>
      </c>
      <c s="1115"/>
      <c s="1113">
        <f>SUM(J43:J46)</f>
        <v>293565876</v>
      </c>
      <c s="1112">
        <f>SUM(K43:K46)</f>
        <v>521218154</v>
      </c>
      <c s="1112">
        <f>SUM(L43:L46)</f>
        <v>1368937747</v>
      </c>
      <c s="1112">
        <f>SUM(M43:M46)</f>
        <v>1568879902</v>
      </c>
      <c s="1113">
        <f>SUM(N43:N46)</f>
        <v>1282609822</v>
      </c>
      <c s="1112">
        <f>SUM(O43:O46)</f>
        <v>5035211501</v>
      </c>
      <c s="1116">
        <f>SUM(P43:P46)</f>
        <v>5035211501</v>
      </c>
    </row>
    <row customHeight="1" ht="18">
      <c r="C43" s="1117"/>
      <c s="1167" t="s">
        <v>91</v>
      </c>
      <c s="1167"/>
      <c s="1128">
        <v>0</v>
      </c>
      <c s="1128">
        <v>0</v>
      </c>
      <c s="1122">
        <f>SUM(F43:G43)</f>
        <v>0</v>
      </c>
      <c s="1129"/>
      <c s="1128">
        <v>59765391</v>
      </c>
      <c s="1127">
        <v>135041885</v>
      </c>
      <c s="1127">
        <v>736336143</v>
      </c>
      <c s="1127">
        <v>946000466</v>
      </c>
      <c s="1128">
        <v>810053330</v>
      </c>
      <c s="1120">
        <f>SUM(I43:N43)</f>
        <v>2687197215</v>
      </c>
      <c s="1124">
        <f>H43+O43</f>
        <v>2687197215</v>
      </c>
    </row>
    <row customHeight="1" ht="18">
      <c r="C44" s="1117"/>
      <c s="1167" t="s">
        <v>92</v>
      </c>
      <c s="1167"/>
      <c s="1127">
        <v>0</v>
      </c>
      <c s="1128">
        <v>0</v>
      </c>
      <c s="1122">
        <f>SUM(F44:G44)</f>
        <v>0</v>
      </c>
      <c s="1129"/>
      <c s="1128">
        <v>232464053</v>
      </c>
      <c s="1127">
        <v>386176269</v>
      </c>
      <c s="1127">
        <v>631995291</v>
      </c>
      <c s="1127">
        <v>609092186</v>
      </c>
      <c s="1128">
        <v>469709967</v>
      </c>
      <c s="1120">
        <f>SUM(I44:N44)</f>
        <v>2329437766</v>
      </c>
      <c s="1124">
        <f>H44+O44</f>
        <v>2329437766</v>
      </c>
    </row>
    <row customHeight="1" ht="18">
      <c r="C45" s="1117"/>
      <c s="1168" t="s">
        <v>157</v>
      </c>
      <c s="1168"/>
      <c s="1156">
        <v>0</v>
      </c>
      <c s="1157">
        <v>0</v>
      </c>
      <c s="1122">
        <f>SUM(F45:G45)</f>
        <v>0</v>
      </c>
      <c s="1129"/>
      <c s="1157">
        <v>1336432</v>
      </c>
      <c s="1156">
        <v>0</v>
      </c>
      <c s="1156">
        <v>606313</v>
      </c>
      <c s="1156">
        <v>13787250</v>
      </c>
      <c s="1157">
        <v>2846525</v>
      </c>
      <c s="1120">
        <f>SUM(I45:N45)</f>
        <v>18576520</v>
      </c>
      <c s="1124">
        <f>H45+O45</f>
        <v>18576520</v>
      </c>
    </row>
    <row customHeight="1" ht="18">
      <c r="C46" s="1117"/>
      <c s="1169" t="s">
        <v>217</v>
      </c>
      <c s="1169"/>
      <c s="1147">
        <v>0</v>
      </c>
      <c s="1148">
        <v>0</v>
      </c>
      <c s="1149">
        <f>SUM(F46:G46)</f>
        <v>0</v>
      </c>
      <c s="1129"/>
      <c s="1148">
        <v>0</v>
      </c>
      <c s="1147">
        <v>0</v>
      </c>
      <c s="1147">
        <v>0</v>
      </c>
      <c s="1147">
        <v>0</v>
      </c>
      <c s="1148">
        <v>0</v>
      </c>
      <c s="1166">
        <f>SUM(I46:N46)</f>
        <v>0</v>
      </c>
      <c s="1150">
        <f>H46+O46</f>
        <v>0</v>
      </c>
    </row>
    <row customHeight="1" ht="18">
      <c r="C47" s="1170" t="s">
        <v>218</v>
      </c>
      <c s="1171"/>
      <c s="1172"/>
      <c s="1173">
        <f>SUM(F11,F32,F42)</f>
        <v>115140400</v>
      </c>
      <c s="1173">
        <f>SUM(G11,G32,G42)</f>
        <v>347415040</v>
      </c>
      <c s="1174">
        <f>SUM(H11,H32,H42)</f>
        <v>462555440</v>
      </c>
      <c s="1041"/>
      <c s="1173">
        <f>SUM(J11,J32,J42)</f>
        <v>2591921181</v>
      </c>
      <c s="1173">
        <f>SUM(K11,K32,K42)</f>
        <v>3522154443</v>
      </c>
      <c s="1173">
        <f>SUM(L11,L32,L42)</f>
        <v>4503417665</v>
      </c>
      <c s="1173">
        <f>SUM(M11,M32,M42)</f>
        <v>3911869904</v>
      </c>
      <c s="1173">
        <f>SUM(N11,N32,N42)</f>
        <v>2987266747</v>
      </c>
      <c s="1173">
        <f>O11+O32+O42</f>
        <v>17516629940</v>
      </c>
      <c s="1175">
        <f>P11+P32+P42</f>
        <v>17979185380</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election activeCell="A1" sqref="A1"/>
    </sheetView>
  </sheetViews>
  <sheetFormatPr defaultColWidth="9" customHeight="1" defaultRowHeight="0"/>
  <cols>
    <col min="1" max="4" style="56" width="3.796875" customWidth="1"/>
    <col min="5" max="5" style="56" width="33.796875" customWidth="1"/>
    <col min="6" max="16" style="56" width="14.3984375" customWidth="1"/>
    <col min="17" max="17" style="0" width="4" customWidth="1"/>
  </cols>
  <sheetData>
    <row customHeight="1" ht="18">
      <c s="923" t="s">
        <v>202</v>
      </c>
      <c r="Q1" s="924"/>
    </row>
    <row customHeight="1" ht="18">
      <c r="Q2" s="924"/>
    </row>
    <row customHeight="1" ht="18">
      <c s="630" t="s">
        <v>1</v>
      </c>
      <c s="630"/>
      <c s="630"/>
      <c s="630"/>
      <c s="630"/>
      <c s="630"/>
      <c s="630"/>
      <c s="630"/>
      <c s="630"/>
      <c s="630"/>
      <c s="630"/>
      <c s="630"/>
      <c s="630"/>
      <c s="630"/>
      <c s="630"/>
      <c s="630"/>
      <c s="630"/>
    </row>
    <row customHeight="1" ht="18">
      <c s="880" t="s">
        <v>2</v>
      </c>
      <c s="881" t="s"/>
      <c s="881" t="s"/>
      <c s="881" t="s"/>
      <c s="881" t="s"/>
      <c s="881" t="s"/>
      <c s="881" t="s"/>
      <c s="881" t="s"/>
      <c s="881" t="s"/>
      <c s="881" t="s"/>
      <c s="881" t="s"/>
      <c s="881" t="s"/>
      <c s="881" t="s"/>
      <c s="881" t="s"/>
      <c s="881" t="s"/>
      <c s="881" t="s"/>
      <c s="881" t="s"/>
    </row>
    <row customHeight="1" ht="18">
      <c r="B5" s="923" t="s">
        <v>203</v>
      </c>
      <c r="N5" s="49"/>
      <c s="1021" t="s">
        <v>3</v>
      </c>
      <c s="926" t="s">
        <v>4</v>
      </c>
      <c s="56"/>
    </row>
    <row customHeight="1" ht="18">
      <c r="B6" s="923" t="s">
        <v>204</v>
      </c>
      <c r="N6" s="49"/>
      <c s="1022" t="s">
        <v>5</v>
      </c>
      <c s="849" t="s">
        <v>6</v>
      </c>
      <c s="1093" t="s">
        <v>7</v>
      </c>
    </row>
    <row customHeight="1" ht="18">
      <c r="C7" s="923" t="s">
        <v>205</v>
      </c>
      <c r="Q7" s="49"/>
    </row>
    <row customHeight="1" ht="18">
      <c r="C8" s="923" t="s">
        <v>222</v>
      </c>
      <c r="Q8" s="49"/>
    </row>
    <row customHeight="1" ht="18">
      <c r="C9" s="1094" t="s">
        <v>207</v>
      </c>
      <c s="1095"/>
      <c s="1096"/>
      <c s="1097" t="s">
        <v>153</v>
      </c>
      <c s="1098"/>
      <c s="1099"/>
      <c s="1100" t="s">
        <v>154</v>
      </c>
      <c s="1098"/>
      <c s="1098"/>
      <c s="1098"/>
      <c s="1098"/>
      <c s="1098"/>
      <c s="1099"/>
      <c s="1101" t="s">
        <v>87</v>
      </c>
      <c s="49"/>
    </row>
    <row customHeight="1" ht="18">
      <c r="C10" s="1102"/>
      <c s="1103"/>
      <c s="1104"/>
      <c s="1105" t="s">
        <v>128</v>
      </c>
      <c s="1106" t="s">
        <v>129</v>
      </c>
      <c s="1107" t="s">
        <v>14</v>
      </c>
      <c s="1108" t="s">
        <v>130</v>
      </c>
      <c s="1106" t="s">
        <v>131</v>
      </c>
      <c s="1105" t="s">
        <v>132</v>
      </c>
      <c s="1105" t="s">
        <v>133</v>
      </c>
      <c s="1105" t="s">
        <v>134</v>
      </c>
      <c s="1106" t="s">
        <v>135</v>
      </c>
      <c s="1107" t="s">
        <v>14</v>
      </c>
      <c s="1109"/>
      <c s="49"/>
    </row>
    <row customHeight="1" ht="18">
      <c r="C11" s="1110" t="s">
        <v>208</v>
      </c>
      <c s="1111"/>
      <c s="1111"/>
      <c s="1112">
        <f>SUM(F12,F18,F21,F26,F30,F31)</f>
        <v>97233879</v>
      </c>
      <c s="1113">
        <f>SUM(G12,G18,G21,G26,G30,G31)</f>
        <v>285519790</v>
      </c>
      <c s="1114">
        <f>SUM(H12,H18,H21,H26,H30,H31)</f>
        <v>382753669</v>
      </c>
      <c s="1115"/>
      <c s="1113">
        <f>SUM(J12,J18,J21,J26,J30,J31)</f>
        <v>1529824454</v>
      </c>
      <c s="1113">
        <f>SUM(K12,K18,K21,K26,K30,K31)</f>
        <v>1907174556</v>
      </c>
      <c s="1112">
        <f>SUM(L12,L18,L21,L26,L30,L31)</f>
        <v>1862671527</v>
      </c>
      <c s="1113">
        <f>SUM(M12,M18,M21,M26,M30,M31)</f>
        <v>1309364510</v>
      </c>
      <c s="1113">
        <f>SUM(N12,N18,N21,N26,N30,N31)</f>
        <v>867602460</v>
      </c>
      <c s="1112">
        <f>O12+O18+O21+O26+O30+O31</f>
        <v>7476637507</v>
      </c>
      <c s="1116">
        <f>P12+P18+P21+P26+P30+P31</f>
        <v>7859391176</v>
      </c>
      <c s="49"/>
    </row>
    <row customHeight="1" ht="18">
      <c r="C12" s="1117"/>
      <c s="1118" t="s">
        <v>209</v>
      </c>
      <c s="1119"/>
      <c s="1120">
        <f>SUM(F13:F17)</f>
        <v>8886288</v>
      </c>
      <c s="1121">
        <f>SUM(G13:G17)</f>
        <v>30723222</v>
      </c>
      <c s="1122">
        <f>SUM(H13:H17)</f>
        <v>39609510</v>
      </c>
      <c s="1123"/>
      <c s="1121">
        <f>SUM(J13:J17)</f>
        <v>249325841</v>
      </c>
      <c s="1120">
        <f>SUM(K13:K17)</f>
        <v>300913741</v>
      </c>
      <c s="1120">
        <f>SUM(L13:L17)</f>
        <v>327437051</v>
      </c>
      <c s="1120">
        <f>SUM(M13:M17)</f>
        <v>365247127</v>
      </c>
      <c s="1121">
        <f>SUM(N13:N17)</f>
        <v>307230870</v>
      </c>
      <c s="1120">
        <f>SUM(O13:O17)</f>
        <v>1550154630</v>
      </c>
      <c s="1124">
        <f>SUM(P13:P17)</f>
        <v>1589764140</v>
      </c>
      <c s="49"/>
    </row>
    <row customHeight="1" ht="18">
      <c r="C13" s="1117"/>
      <c s="1125"/>
      <c s="1126" t="s">
        <v>161</v>
      </c>
      <c s="1127">
        <v>0</v>
      </c>
      <c s="1128">
        <v>12202</v>
      </c>
      <c s="1122">
        <f>SUM(F13:G13)</f>
        <v>12202</v>
      </c>
      <c s="1129"/>
      <c s="1128">
        <v>190764612</v>
      </c>
      <c s="1127">
        <v>210453611</v>
      </c>
      <c s="1127">
        <v>230313323</v>
      </c>
      <c s="1127">
        <v>243316905</v>
      </c>
      <c s="1128">
        <v>189062217</v>
      </c>
      <c s="1120">
        <f>SUM(I13:N13)</f>
        <v>1063910668</v>
      </c>
      <c s="1124">
        <f>H13+O13</f>
        <v>1063922870</v>
      </c>
      <c s="49"/>
    </row>
    <row customHeight="1" ht="18">
      <c r="C14" s="1117"/>
      <c s="1125"/>
      <c s="1126" t="s">
        <v>162</v>
      </c>
      <c s="1127">
        <v>0</v>
      </c>
      <c s="1128">
        <v>682303</v>
      </c>
      <c s="1122">
        <f>SUM(F14:G14)</f>
        <v>682303</v>
      </c>
      <c s="1129"/>
      <c s="1128">
        <v>3383122</v>
      </c>
      <c s="1127">
        <v>7865875</v>
      </c>
      <c s="1127">
        <v>16976533</v>
      </c>
      <c s="1127">
        <v>33059066</v>
      </c>
      <c s="1128">
        <v>34865179</v>
      </c>
      <c s="1120">
        <f>SUM(I14:N14)</f>
        <v>96149775</v>
      </c>
      <c s="1124">
        <f>H14+O14</f>
        <v>96832078</v>
      </c>
      <c s="49"/>
    </row>
    <row customHeight="1" ht="18">
      <c r="C15" s="1117"/>
      <c s="1125"/>
      <c s="1126" t="s">
        <v>163</v>
      </c>
      <c s="1127">
        <v>5758022</v>
      </c>
      <c s="1128">
        <v>22223977</v>
      </c>
      <c s="1122">
        <f>SUM(F15:G15)</f>
        <v>27981999</v>
      </c>
      <c s="1129"/>
      <c s="1128">
        <v>37031492</v>
      </c>
      <c s="1127">
        <v>55501633</v>
      </c>
      <c s="1127">
        <v>51110397</v>
      </c>
      <c s="1127">
        <v>64822514</v>
      </c>
      <c s="1128">
        <v>65209658</v>
      </c>
      <c s="1120">
        <f>SUM(I15:N15)</f>
        <v>273675694</v>
      </c>
      <c s="1124">
        <f>H15+O15</f>
        <v>301657693</v>
      </c>
      <c s="49"/>
    </row>
    <row customHeight="1" ht="18">
      <c r="C16" s="1117"/>
      <c s="1125"/>
      <c s="1126" t="s">
        <v>164</v>
      </c>
      <c s="1127">
        <v>771756</v>
      </c>
      <c s="1128">
        <v>2819759</v>
      </c>
      <c s="1122">
        <f>SUM(F16:G16)</f>
        <v>3591515</v>
      </c>
      <c s="1129"/>
      <c s="1128">
        <v>1537086</v>
      </c>
      <c s="1127">
        <v>4977831</v>
      </c>
      <c s="1127">
        <v>4361429</v>
      </c>
      <c s="1127">
        <v>3096137</v>
      </c>
      <c s="1128">
        <v>2152684</v>
      </c>
      <c s="1120">
        <f>SUM(I16:N16)</f>
        <v>16125167</v>
      </c>
      <c s="1124">
        <f>H16+O16</f>
        <v>19716682</v>
      </c>
      <c s="49"/>
    </row>
    <row customHeight="1" ht="18">
      <c r="C17" s="1117"/>
      <c s="1125"/>
      <c s="1126" t="s">
        <v>165</v>
      </c>
      <c s="1127">
        <v>2356510</v>
      </c>
      <c s="1128">
        <v>4984981</v>
      </c>
      <c s="1122">
        <f>SUM(F17:G17)</f>
        <v>7341491</v>
      </c>
      <c s="1129"/>
      <c s="1128">
        <v>16609529</v>
      </c>
      <c s="1127">
        <v>22114791</v>
      </c>
      <c s="1127">
        <v>24675369</v>
      </c>
      <c s="1127">
        <v>20952505</v>
      </c>
      <c s="1128">
        <v>15941132</v>
      </c>
      <c s="1120">
        <f>SUM(I17:N17)</f>
        <v>100293326</v>
      </c>
      <c s="1124">
        <f>H17+O17</f>
        <v>107634817</v>
      </c>
      <c s="49"/>
    </row>
    <row customHeight="1" ht="18">
      <c r="C18" s="1117"/>
      <c s="1118" t="s">
        <v>210</v>
      </c>
      <c s="1130"/>
      <c s="1120">
        <f>SUM(F19:F20)</f>
        <v>18646658</v>
      </c>
      <c s="1121">
        <f>SUM(G19:G20)</f>
        <v>78641863</v>
      </c>
      <c s="1122">
        <f>SUM(H19:H20)</f>
        <v>97288521</v>
      </c>
      <c s="1123"/>
      <c s="1121">
        <f>SUM(J19:J20)</f>
        <v>747719670</v>
      </c>
      <c s="1120">
        <f>SUM(K19:K20)</f>
        <v>947683300</v>
      </c>
      <c s="1120">
        <f>SUM(L19:L20)</f>
        <v>800445954</v>
      </c>
      <c s="1120">
        <f>SUM(M19:M20)</f>
        <v>427288517</v>
      </c>
      <c s="1121">
        <f>SUM(N19:N20)</f>
        <v>228448682</v>
      </c>
      <c s="1120">
        <f>SUM(O19:O20)</f>
        <v>3151586123</v>
      </c>
      <c s="1124">
        <f>SUM(P19:P20)</f>
        <v>3248874644</v>
      </c>
      <c s="49"/>
    </row>
    <row customHeight="1" ht="18">
      <c r="C19" s="1117"/>
      <c s="1125"/>
      <c s="1131" t="s">
        <v>166</v>
      </c>
      <c s="1127">
        <v>-52236</v>
      </c>
      <c s="1128">
        <v>0</v>
      </c>
      <c s="1122">
        <f>SUM(F19:G19)</f>
        <v>-52236</v>
      </c>
      <c s="1129"/>
      <c s="1128">
        <v>597073246</v>
      </c>
      <c s="1127">
        <v>691165319</v>
      </c>
      <c s="1127">
        <v>613966880</v>
      </c>
      <c s="1127">
        <v>310568406</v>
      </c>
      <c s="1128">
        <v>155161503</v>
      </c>
      <c s="1120">
        <f>SUM(I19:N19)</f>
        <v>2367935354</v>
      </c>
      <c s="1124">
        <f>H19+O19</f>
        <v>2367883118</v>
      </c>
      <c s="49"/>
    </row>
    <row customHeight="1" ht="18">
      <c r="C20" s="1117"/>
      <c s="1125"/>
      <c s="1131" t="s">
        <v>167</v>
      </c>
      <c s="1127">
        <v>18698894</v>
      </c>
      <c s="1128">
        <v>78641863</v>
      </c>
      <c s="1122">
        <f>SUM(F20:G20)</f>
        <v>97340757</v>
      </c>
      <c s="1129"/>
      <c s="1128">
        <v>150646424</v>
      </c>
      <c s="1127">
        <v>256517981</v>
      </c>
      <c s="1127">
        <v>186479074</v>
      </c>
      <c s="1127">
        <v>116720111</v>
      </c>
      <c s="1128">
        <v>73287179</v>
      </c>
      <c s="1120">
        <f>SUM(I20:N20)</f>
        <v>783650769</v>
      </c>
      <c s="1124">
        <f>H20+O20</f>
        <v>880991526</v>
      </c>
      <c s="49"/>
    </row>
    <row customHeight="1" ht="18">
      <c r="C21" s="1117"/>
      <c s="1118" t="s">
        <v>211</v>
      </c>
      <c s="1119"/>
      <c s="1120">
        <f>SUM(F22:F25)</f>
        <v>1491623</v>
      </c>
      <c s="1121">
        <f>SUM(G22:G25)</f>
        <v>10626839</v>
      </c>
      <c s="1122">
        <f>SUM(H22:H25)</f>
        <v>12118462</v>
      </c>
      <c s="1123"/>
      <c s="1121">
        <f>SUM(J22:J25)</f>
        <v>74327119</v>
      </c>
      <c s="1120">
        <f>SUM(K22:K25)</f>
        <v>135964833</v>
      </c>
      <c s="1120">
        <f>SUM(L22:L25)</f>
        <v>223780292</v>
      </c>
      <c s="1120">
        <f>SUM(M22:M25)</f>
        <v>117565906</v>
      </c>
      <c s="1121">
        <f>SUM(N22:N25)</f>
        <v>71307374</v>
      </c>
      <c s="1120">
        <f>SUM(O22:O25)</f>
        <v>622945524</v>
      </c>
      <c s="1124">
        <f>SUM(P22:P25)</f>
        <v>635063986</v>
      </c>
      <c s="49"/>
    </row>
    <row customHeight="1" ht="18">
      <c r="C22" s="1117"/>
      <c s="1125"/>
      <c s="1126" t="s">
        <v>168</v>
      </c>
      <c s="1127">
        <v>1286390</v>
      </c>
      <c s="1128">
        <v>10265012</v>
      </c>
      <c s="1122">
        <f>SUM(F22:G22)</f>
        <v>11551402</v>
      </c>
      <c s="1129"/>
      <c s="1128">
        <v>66780116</v>
      </c>
      <c s="1127">
        <v>122018554</v>
      </c>
      <c s="1127">
        <v>210409382</v>
      </c>
      <c s="1127">
        <v>102980835</v>
      </c>
      <c s="1128">
        <v>64192478</v>
      </c>
      <c s="1120">
        <f>SUM(I22:N22)</f>
        <v>566381365</v>
      </c>
      <c s="1124">
        <f>H22+O22</f>
        <v>577932767</v>
      </c>
      <c s="49"/>
    </row>
    <row customHeight="1" ht="18">
      <c r="C23" s="1117"/>
      <c s="1125"/>
      <c s="1126" t="s">
        <v>169</v>
      </c>
      <c s="1127">
        <v>205233</v>
      </c>
      <c s="1128">
        <v>361827</v>
      </c>
      <c s="1122">
        <f>SUM(F23:G23)</f>
        <v>567060</v>
      </c>
      <c s="1129"/>
      <c s="1128">
        <v>7547003</v>
      </c>
      <c s="1127">
        <v>13946279</v>
      </c>
      <c s="1127">
        <v>13370910</v>
      </c>
      <c s="1127">
        <v>14585071</v>
      </c>
      <c s="1128">
        <v>7114896</v>
      </c>
      <c s="1120">
        <f>SUM(I23:N23)</f>
        <v>56564159</v>
      </c>
      <c s="1124">
        <f>H23+O23</f>
        <v>57131219</v>
      </c>
      <c s="49"/>
    </row>
    <row customHeight="1" ht="18">
      <c r="C24" s="1117"/>
      <c s="1125"/>
      <c s="1126" t="s">
        <v>170</v>
      </c>
      <c s="1127">
        <v>0</v>
      </c>
      <c s="1128">
        <v>0</v>
      </c>
      <c s="1122">
        <f>SUM(F24:G24)</f>
        <v>0</v>
      </c>
      <c s="1129"/>
      <c s="1128">
        <v>0</v>
      </c>
      <c s="1127">
        <v>0</v>
      </c>
      <c s="1127">
        <v>0</v>
      </c>
      <c s="1127">
        <v>0</v>
      </c>
      <c s="1128">
        <v>0</v>
      </c>
      <c s="1120">
        <f>SUM(I24:N24)</f>
        <v>0</v>
      </c>
      <c s="1124">
        <f>H24+O24</f>
        <v>0</v>
      </c>
      <c s="49"/>
    </row>
    <row customHeight="1" ht="18">
      <c r="C25" s="1117"/>
      <c s="1132"/>
      <c s="1126" t="s">
        <v>171</v>
      </c>
      <c s="1127">
        <v>0</v>
      </c>
      <c s="1128">
        <v>0</v>
      </c>
      <c s="1122">
        <f>SUM(F25:G25)</f>
        <v>0</v>
      </c>
      <c s="1129"/>
      <c s="1128">
        <v>0</v>
      </c>
      <c s="1127">
        <v>0</v>
      </c>
      <c s="1127">
        <v>0</v>
      </c>
      <c s="1127">
        <v>0</v>
      </c>
      <c s="1128">
        <v>0</v>
      </c>
      <c s="1120">
        <f>SUM(I25:N25)</f>
        <v>0</v>
      </c>
      <c s="1124">
        <f>H25+O25</f>
        <v>0</v>
      </c>
      <c s="49"/>
    </row>
    <row customHeight="1" ht="18">
      <c r="C26" s="1117"/>
      <c s="1118" t="s">
        <v>212</v>
      </c>
      <c s="1119"/>
      <c s="1120">
        <f>SUM(F27:F29)</f>
        <v>29138041</v>
      </c>
      <c s="1121">
        <f>SUM(G27:G29)</f>
        <v>77119779</v>
      </c>
      <c s="1122">
        <f>SUM(H27:H29)</f>
        <v>106257820</v>
      </c>
      <c s="1123"/>
      <c s="1121">
        <f>SUM(J27:J29)</f>
        <v>60313908</v>
      </c>
      <c s="1120">
        <f>SUM(K27:K29)</f>
        <v>153243707</v>
      </c>
      <c s="1120">
        <f>SUM(L27:L29)</f>
        <v>145917318</v>
      </c>
      <c s="1120">
        <f>SUM(M27:M29)</f>
        <v>122550695</v>
      </c>
      <c s="1121">
        <f>SUM(N27:N29)</f>
        <v>79901872</v>
      </c>
      <c s="1120">
        <f>SUM(O27:O29)</f>
        <v>561927500</v>
      </c>
      <c s="1124">
        <f>SUM(P27:P29)</f>
        <v>668185320</v>
      </c>
      <c s="49"/>
    </row>
    <row customHeight="1" ht="18">
      <c r="C27" s="1117"/>
      <c s="1125"/>
      <c s="1133" t="s">
        <v>172</v>
      </c>
      <c s="1134">
        <v>18293381</v>
      </c>
      <c s="1135">
        <v>55141400</v>
      </c>
      <c s="1122">
        <f>SUM(F27:G27)</f>
        <v>73434781</v>
      </c>
      <c s="1129"/>
      <c s="1135">
        <v>42640628</v>
      </c>
      <c s="1134">
        <v>133644801</v>
      </c>
      <c s="1134">
        <v>132383808</v>
      </c>
      <c s="1134">
        <v>114053940</v>
      </c>
      <c s="1135">
        <v>76649082</v>
      </c>
      <c s="1120">
        <f>SUM(I27:N27)</f>
        <v>499372259</v>
      </c>
      <c s="1124">
        <f>H27+O27</f>
        <v>572807040</v>
      </c>
      <c s="49"/>
    </row>
    <row customHeight="1" ht="18">
      <c r="C28" s="1117"/>
      <c s="1136"/>
      <c s="1131" t="s">
        <v>213</v>
      </c>
      <c s="1137">
        <v>1438502</v>
      </c>
      <c s="1138">
        <v>3819307</v>
      </c>
      <c s="1122">
        <f>SUM(F28:G28)</f>
        <v>5257809</v>
      </c>
      <c s="1139"/>
      <c s="1138">
        <v>3110417</v>
      </c>
      <c s="1137">
        <v>3921006</v>
      </c>
      <c s="1137">
        <v>3602806</v>
      </c>
      <c s="1137">
        <v>2656673</v>
      </c>
      <c s="1138">
        <v>1439656</v>
      </c>
      <c s="1120">
        <f>SUM(I28:N28)</f>
        <v>14730558</v>
      </c>
      <c s="1124">
        <f>H28+O28</f>
        <v>19988367</v>
      </c>
      <c s="49"/>
    </row>
    <row customHeight="1" ht="18">
      <c r="C29" s="1117"/>
      <c s="1140"/>
      <c s="1126" t="s">
        <v>214</v>
      </c>
      <c s="1141">
        <v>9406158</v>
      </c>
      <c s="1142">
        <v>18159072</v>
      </c>
      <c s="1122">
        <f>SUM(F29:G29)</f>
        <v>27565230</v>
      </c>
      <c s="1139"/>
      <c s="1142">
        <v>14562863</v>
      </c>
      <c s="1141">
        <v>15677900</v>
      </c>
      <c s="1141">
        <v>9930704</v>
      </c>
      <c s="1141">
        <v>5840082</v>
      </c>
      <c s="1142">
        <v>1813134</v>
      </c>
      <c s="1120">
        <f>SUM(I29:N29)</f>
        <v>47824683</v>
      </c>
      <c s="1124">
        <f>H29+O29</f>
        <v>75389913</v>
      </c>
      <c s="49"/>
    </row>
    <row customHeight="1" ht="18">
      <c r="C30" s="1117"/>
      <c s="1125" t="s">
        <v>173</v>
      </c>
      <c s="1143"/>
      <c s="1127">
        <v>19603624</v>
      </c>
      <c s="1128">
        <v>42597958</v>
      </c>
      <c s="1122">
        <f>SUM(F30:G30)</f>
        <v>62201582</v>
      </c>
      <c s="1129"/>
      <c s="1128">
        <v>175856564</v>
      </c>
      <c s="1127">
        <v>154118865</v>
      </c>
      <c s="1127">
        <v>184750245</v>
      </c>
      <c s="1127">
        <v>172341323</v>
      </c>
      <c s="1128">
        <v>126747082</v>
      </c>
      <c s="1120">
        <f>SUM(I30:N30)</f>
        <v>813814079</v>
      </c>
      <c s="1124">
        <f>H30+O30</f>
        <v>876015661</v>
      </c>
      <c s="49"/>
    </row>
    <row customHeight="1" ht="18">
      <c r="C31" s="1144"/>
      <c s="1145" t="s">
        <v>174</v>
      </c>
      <c s="1146"/>
      <c s="1147">
        <v>19467645</v>
      </c>
      <c s="1148">
        <v>45810129</v>
      </c>
      <c s="1149">
        <f>SUM(F31:G31)</f>
        <v>65277774</v>
      </c>
      <c s="1129"/>
      <c s="1148">
        <v>222281352</v>
      </c>
      <c s="1147">
        <v>215250110</v>
      </c>
      <c s="1147">
        <v>180340667</v>
      </c>
      <c s="1147">
        <v>104370942</v>
      </c>
      <c s="1148">
        <v>53966580</v>
      </c>
      <c s="1149">
        <f>SUM(I31:N31)</f>
        <v>776209651</v>
      </c>
      <c s="1150">
        <f>H31+O31</f>
        <v>841487425</v>
      </c>
      <c s="49"/>
    </row>
    <row customHeight="1" ht="18">
      <c r="C32" s="1110" t="s">
        <v>215</v>
      </c>
      <c s="1151"/>
      <c s="1152"/>
      <c s="1112">
        <f>SUM(F33:F41)</f>
        <v>7020487</v>
      </c>
      <c s="1113">
        <f>SUM(G33:G41)</f>
        <v>27236171</v>
      </c>
      <c s="1114">
        <f>SUM(H33:H41)</f>
        <v>34256658</v>
      </c>
      <c s="1115"/>
      <c s="1113">
        <f>SUM(J33:J41)</f>
        <v>533517222</v>
      </c>
      <c s="1112">
        <f>SUM(K33:K41)</f>
        <v>778002817</v>
      </c>
      <c s="1112">
        <f>SUM(L33:L41)</f>
        <v>933490334</v>
      </c>
      <c s="1112">
        <f>SUM(M33:M41)</f>
        <v>788043919</v>
      </c>
      <c s="1113">
        <f>SUM(N33:N41)</f>
        <v>654965289</v>
      </c>
      <c s="1112">
        <f>SUM(O33:O41)</f>
        <v>3688019581</v>
      </c>
      <c s="1116">
        <f>SUM(P33:P41)</f>
        <v>3722276239</v>
      </c>
      <c s="49"/>
    </row>
    <row customHeight="1" ht="18">
      <c r="C33" s="1153"/>
      <c s="1154" t="s">
        <v>190</v>
      </c>
      <c s="1155"/>
      <c s="1156">
        <v>0</v>
      </c>
      <c s="1157">
        <v>0</v>
      </c>
      <c s="1158">
        <f>SUM(F33:G33)</f>
        <v>0</v>
      </c>
      <c s="1129"/>
      <c s="1157">
        <v>1733377</v>
      </c>
      <c s="1156">
        <v>1832288</v>
      </c>
      <c s="1156">
        <v>18166673</v>
      </c>
      <c s="1156">
        <v>13675580</v>
      </c>
      <c s="1157">
        <v>8546465</v>
      </c>
      <c s="1159">
        <f>SUM(I33:N33)</f>
        <v>43954383</v>
      </c>
      <c s="1160">
        <f>H33+O33</f>
        <v>43954383</v>
      </c>
      <c s="49"/>
    </row>
    <row customHeight="1" ht="18">
      <c r="C34" s="1117"/>
      <c s="1132" t="s">
        <v>191</v>
      </c>
      <c s="1143"/>
      <c s="1156">
        <v>0</v>
      </c>
      <c s="1157">
        <v>0</v>
      </c>
      <c s="1122">
        <f>SUM(F34:G34)</f>
        <v>0</v>
      </c>
      <c s="1129"/>
      <c s="1128">
        <v>0</v>
      </c>
      <c s="1127">
        <v>0</v>
      </c>
      <c s="1127">
        <v>0</v>
      </c>
      <c s="1127">
        <v>0</v>
      </c>
      <c s="1128">
        <v>0</v>
      </c>
      <c s="1120">
        <f>SUM(I34:N34)</f>
        <v>0</v>
      </c>
      <c s="1124">
        <f>H34+O34</f>
        <v>0</v>
      </c>
      <c s="49"/>
    </row>
    <row customHeight="1" ht="18">
      <c r="C35" s="1117"/>
      <c s="1132" t="s">
        <v>192</v>
      </c>
      <c s="1143"/>
      <c s="1127">
        <v>0</v>
      </c>
      <c s="1128">
        <v>0</v>
      </c>
      <c s="1122">
        <f>SUM(F35:G35)</f>
        <v>0</v>
      </c>
      <c s="1129"/>
      <c s="1128">
        <v>194658432</v>
      </c>
      <c s="1127">
        <v>216637079</v>
      </c>
      <c s="1127">
        <v>181835301</v>
      </c>
      <c s="1127">
        <v>102659496</v>
      </c>
      <c s="1128">
        <v>32839253</v>
      </c>
      <c s="1120">
        <f>SUM(I35:N35)</f>
        <v>728629561</v>
      </c>
      <c s="1124">
        <f>H35+O35</f>
        <v>728629561</v>
      </c>
      <c s="49"/>
    </row>
    <row customHeight="1" ht="18">
      <c r="C36" s="1117"/>
      <c s="1161" t="s">
        <v>193</v>
      </c>
      <c s="1130"/>
      <c s="1127">
        <v>234943</v>
      </c>
      <c s="1128">
        <v>233390</v>
      </c>
      <c s="1122">
        <f>SUM(F36:G36)</f>
        <v>468333</v>
      </c>
      <c s="1129"/>
      <c s="1128">
        <v>36098373</v>
      </c>
      <c s="1127">
        <v>39900949</v>
      </c>
      <c s="1127">
        <v>76079938</v>
      </c>
      <c s="1127">
        <v>62808636</v>
      </c>
      <c s="1128">
        <v>27179502</v>
      </c>
      <c s="1120">
        <f>SUM(I36:N36)</f>
        <v>242067398</v>
      </c>
      <c s="1124">
        <f>H36+O36</f>
        <v>242535731</v>
      </c>
      <c s="49"/>
    </row>
    <row customHeight="1" ht="18">
      <c r="C37" s="1117"/>
      <c s="1161" t="s">
        <v>194</v>
      </c>
      <c s="1130"/>
      <c s="1127">
        <v>6785544</v>
      </c>
      <c s="1128">
        <v>23189711</v>
      </c>
      <c s="1122">
        <f>SUM(F37:G37)</f>
        <v>29975255</v>
      </c>
      <c s="1129"/>
      <c s="1128">
        <v>126033662</v>
      </c>
      <c s="1127">
        <v>193143477</v>
      </c>
      <c s="1127">
        <v>191663896</v>
      </c>
      <c s="1127">
        <v>118437017</v>
      </c>
      <c s="1128">
        <v>84803797</v>
      </c>
      <c s="1120">
        <f>SUM(I37:N37)</f>
        <v>714081849</v>
      </c>
      <c s="1124">
        <f>H37+O37</f>
        <v>744057104</v>
      </c>
      <c s="49"/>
    </row>
    <row customHeight="1" ht="18">
      <c r="C38" s="1117"/>
      <c s="1161" t="s">
        <v>195</v>
      </c>
      <c s="1130"/>
      <c s="1157">
        <v>0</v>
      </c>
      <c s="1128">
        <v>3813070</v>
      </c>
      <c s="1122">
        <f>SUM(F38:G38)</f>
        <v>3813070</v>
      </c>
      <c s="1129"/>
      <c s="1128">
        <v>122353410</v>
      </c>
      <c s="1127">
        <v>192983817</v>
      </c>
      <c s="1127">
        <v>238038231</v>
      </c>
      <c s="1127">
        <v>161224220</v>
      </c>
      <c s="1128">
        <v>136045349</v>
      </c>
      <c s="1120">
        <f>SUM(I38:N38)</f>
        <v>850645027</v>
      </c>
      <c s="1124">
        <f>H38+O38</f>
        <v>854458097</v>
      </c>
      <c s="49"/>
    </row>
    <row customHeight="1" ht="18">
      <c r="C39" s="1117"/>
      <c s="1154" t="s">
        <v>196</v>
      </c>
      <c s="1162"/>
      <c s="1156">
        <v>0</v>
      </c>
      <c s="1157">
        <v>0</v>
      </c>
      <c s="1122">
        <f>SUM(F39:G39)</f>
        <v>0</v>
      </c>
      <c s="1129"/>
      <c s="1128">
        <v>23341848</v>
      </c>
      <c s="1127">
        <v>49027428</v>
      </c>
      <c s="1127">
        <v>33611540</v>
      </c>
      <c s="1127">
        <v>31162697</v>
      </c>
      <c s="1128">
        <v>21721284</v>
      </c>
      <c s="1120">
        <f>SUM(I39:N39)</f>
        <v>158864797</v>
      </c>
      <c s="1124">
        <f>H39+O39</f>
        <v>158864797</v>
      </c>
      <c s="49"/>
    </row>
    <row customHeight="1" ht="18">
      <c r="C40" s="1153"/>
      <c s="1154" t="s">
        <v>197</v>
      </c>
      <c s="1155"/>
      <c s="1156">
        <v>0</v>
      </c>
      <c s="1157">
        <v>0</v>
      </c>
      <c s="1158">
        <f>SUM(F40:G40)</f>
        <v>0</v>
      </c>
      <c s="1129"/>
      <c s="1157">
        <v>12298445</v>
      </c>
      <c s="1156">
        <v>29092177</v>
      </c>
      <c s="1156">
        <v>137004660</v>
      </c>
      <c s="1156">
        <v>222771967</v>
      </c>
      <c s="1157">
        <v>265947944</v>
      </c>
      <c s="1159">
        <f>SUM(I40:N40)</f>
        <v>667115193</v>
      </c>
      <c s="1160">
        <f>H40+O40</f>
        <v>667115193</v>
      </c>
      <c s="49"/>
    </row>
    <row customHeight="1" ht="18">
      <c r="C41" s="1163"/>
      <c s="1164" t="s">
        <v>198</v>
      </c>
      <c s="1165"/>
      <c s="1147">
        <v>0</v>
      </c>
      <c s="1148">
        <v>0</v>
      </c>
      <c s="1122">
        <f>SUM(F41:G41)</f>
        <v>0</v>
      </c>
      <c s="1129"/>
      <c s="1148">
        <v>16999675</v>
      </c>
      <c s="1147">
        <v>55385602</v>
      </c>
      <c s="1147">
        <v>57090095</v>
      </c>
      <c s="1147">
        <v>75304306</v>
      </c>
      <c s="1148">
        <v>77881695</v>
      </c>
      <c s="1166">
        <f>SUM(I41:N41)</f>
        <v>282661373</v>
      </c>
      <c s="1150">
        <f>H41+O41</f>
        <v>282661373</v>
      </c>
      <c s="49"/>
    </row>
    <row customHeight="1" ht="18">
      <c r="C42" s="1117" t="s">
        <v>216</v>
      </c>
      <c s="1119"/>
      <c s="1119"/>
      <c s="1113">
        <f>SUM(F43:F46)</f>
        <v>0</v>
      </c>
      <c s="1113">
        <f>SUM(G43:G46)</f>
        <v>0</v>
      </c>
      <c s="1114">
        <f>SUM(H43:H46)</f>
        <v>0</v>
      </c>
      <c s="1115"/>
      <c s="1113">
        <f>SUM(J43:J46)</f>
        <v>263372282</v>
      </c>
      <c s="1112">
        <f>SUM(K43:K46)</f>
        <v>464491508</v>
      </c>
      <c s="1112">
        <f>SUM(L43:L46)</f>
        <v>1225287413</v>
      </c>
      <c s="1112">
        <f>SUM(M43:M46)</f>
        <v>1398557902</v>
      </c>
      <c s="1113">
        <f>SUM(N43:N46)</f>
        <v>1146478027</v>
      </c>
      <c s="1112">
        <f>SUM(O43:O46)</f>
        <v>4498187132</v>
      </c>
      <c s="1116">
        <f>SUM(P43:P46)</f>
        <v>4498187132</v>
      </c>
      <c s="49"/>
    </row>
    <row customHeight="1" ht="18">
      <c r="C43" s="1117"/>
      <c s="1167" t="s">
        <v>91</v>
      </c>
      <c s="1167"/>
      <c s="1128">
        <v>0</v>
      </c>
      <c s="1128">
        <v>0</v>
      </c>
      <c s="1122">
        <f>SUM(F43:G43)</f>
        <v>0</v>
      </c>
      <c s="1129"/>
      <c s="1128">
        <v>53614320</v>
      </c>
      <c s="1127">
        <v>121167974</v>
      </c>
      <c s="1127">
        <v>659618080</v>
      </c>
      <c s="1127">
        <v>843675239</v>
      </c>
      <c s="1128">
        <v>725128618</v>
      </c>
      <c s="1120">
        <f>SUM(I43:N43)</f>
        <v>2403204231</v>
      </c>
      <c s="1124">
        <f>H43+O43</f>
        <v>2403204231</v>
      </c>
      <c s="49"/>
    </row>
    <row customHeight="1" ht="18">
      <c r="C44" s="1117"/>
      <c s="1167" t="s">
        <v>92</v>
      </c>
      <c s="1167"/>
      <c s="1127">
        <v>0</v>
      </c>
      <c s="1128">
        <v>0</v>
      </c>
      <c s="1122">
        <f>SUM(F44:G44)</f>
        <v>0</v>
      </c>
      <c s="1129"/>
      <c s="1128">
        <v>208555176</v>
      </c>
      <c s="1127">
        <v>343323534</v>
      </c>
      <c s="1127">
        <v>565123653</v>
      </c>
      <c s="1127">
        <v>542474154</v>
      </c>
      <c s="1128">
        <v>418787538</v>
      </c>
      <c s="1120">
        <f>SUM(I44:N44)</f>
        <v>2078264055</v>
      </c>
      <c s="1124">
        <f>H44+O44</f>
        <v>2078264055</v>
      </c>
      <c s="49"/>
    </row>
    <row customHeight="1" ht="18">
      <c r="C45" s="1117"/>
      <c s="1168" t="s">
        <v>157</v>
      </c>
      <c s="1168"/>
      <c s="1156">
        <v>0</v>
      </c>
      <c s="1157">
        <v>0</v>
      </c>
      <c s="1122">
        <f>SUM(F45:G45)</f>
        <v>0</v>
      </c>
      <c s="1129"/>
      <c s="1157">
        <v>1202786</v>
      </c>
      <c s="1156">
        <v>0</v>
      </c>
      <c s="1156">
        <v>545680</v>
      </c>
      <c s="1156">
        <v>12408509</v>
      </c>
      <c s="1157">
        <v>2561871</v>
      </c>
      <c s="1120">
        <f>SUM(I45:N45)</f>
        <v>16718846</v>
      </c>
      <c s="1124">
        <f>H45+O45</f>
        <v>16718846</v>
      </c>
      <c s="49"/>
    </row>
    <row customHeight="1" ht="18">
      <c r="C46" s="1117"/>
      <c s="1169" t="s">
        <v>217</v>
      </c>
      <c s="1169"/>
      <c s="1147">
        <v>0</v>
      </c>
      <c s="1148">
        <v>0</v>
      </c>
      <c s="1149">
        <f>SUM(F46:G46)</f>
        <v>0</v>
      </c>
      <c s="1129"/>
      <c s="1148">
        <v>0</v>
      </c>
      <c s="1147">
        <v>0</v>
      </c>
      <c s="1147">
        <v>0</v>
      </c>
      <c s="1147">
        <v>0</v>
      </c>
      <c s="1148">
        <v>0</v>
      </c>
      <c s="1166">
        <f>SUM(I46:N46)</f>
        <v>0</v>
      </c>
      <c s="1150">
        <f>H46+O46</f>
        <v>0</v>
      </c>
      <c s="49"/>
    </row>
    <row customHeight="1" ht="18">
      <c r="C47" s="1170" t="s">
        <v>218</v>
      </c>
      <c s="1171"/>
      <c s="1172"/>
      <c s="1173">
        <f>SUM(F11,F32,F42)</f>
        <v>104254366</v>
      </c>
      <c s="1173">
        <f>SUM(G11,G32,G42)</f>
        <v>312755961</v>
      </c>
      <c s="1174">
        <f>SUM(H11,H32,H42)</f>
        <v>417010327</v>
      </c>
      <c s="1041"/>
      <c s="1173">
        <f>SUM(J11,J32,J42)</f>
        <v>2326713958</v>
      </c>
      <c s="1173">
        <f>SUM(K11,K32,K42)</f>
        <v>3149668881</v>
      </c>
      <c s="1173">
        <f>SUM(L11,L32,L42)</f>
        <v>4021449274</v>
      </c>
      <c s="1173">
        <f>SUM(M11,M32,M42)</f>
        <v>3495966331</v>
      </c>
      <c s="1173">
        <f>SUM(N11,N32,N42)</f>
        <v>2669045776</v>
      </c>
      <c s="1173">
        <f>O11+O32+O42</f>
        <v>15662844220</v>
      </c>
      <c s="1175">
        <f>P11+P32+P42</f>
        <v>16079854547</v>
      </c>
      <c s="49"/>
    </row>
    <row customHeight="1" ht="12"/>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election activeCell="A1" sqref="A1"/>
    </sheetView>
  </sheetViews>
  <sheetFormatPr defaultColWidth="9" customHeight="1" defaultRowHeight="12"/>
  <cols>
    <col min="1" max="4" style="56" width="3.796875" customWidth="1"/>
    <col min="5" max="5" style="56" width="33.796875" customWidth="1"/>
    <col min="6" max="16" style="56" width="14.3984375" customWidth="1"/>
    <col min="17" max="17" style="49" width="4" customWidth="1"/>
  </cols>
  <sheetData>
    <row customHeight="1" ht="18">
      <c s="923" t="s">
        <v>202</v>
      </c>
      <c r="Q1" s="975"/>
    </row>
    <row customHeight="1" ht="18">
      <c r="Q2" s="975"/>
    </row>
    <row customHeight="1" ht="18">
      <c s="630" t="s">
        <v>1</v>
      </c>
      <c s="630"/>
      <c s="630"/>
      <c s="630"/>
      <c s="630"/>
      <c s="630"/>
      <c s="630"/>
      <c s="630"/>
      <c s="630"/>
      <c s="630"/>
      <c s="630"/>
      <c s="630"/>
      <c s="630"/>
      <c s="630"/>
      <c s="630"/>
      <c s="630"/>
      <c s="630"/>
    </row>
    <row customHeight="1" ht="18">
      <c s="880" t="s">
        <v>2</v>
      </c>
      <c s="881" t="s"/>
      <c s="881" t="s"/>
      <c s="881" t="s"/>
      <c s="881" t="s"/>
      <c s="881" t="s"/>
      <c s="881" t="s"/>
      <c s="881" t="s"/>
      <c s="881" t="s"/>
      <c s="881" t="s"/>
      <c s="881" t="s"/>
      <c s="881" t="s"/>
      <c s="881" t="s"/>
      <c s="881" t="s"/>
      <c s="881" t="s"/>
      <c s="881" t="s"/>
      <c s="881" t="s"/>
    </row>
    <row customHeight="1" ht="18">
      <c r="B5" s="923" t="s">
        <v>203</v>
      </c>
      <c r="N5" s="49"/>
      <c s="1021" t="s">
        <v>3</v>
      </c>
      <c s="926" t="s">
        <v>4</v>
      </c>
      <c s="56"/>
    </row>
    <row customHeight="1" ht="18">
      <c r="B6" s="923" t="s">
        <v>204</v>
      </c>
      <c r="N6" s="49"/>
      <c s="1022" t="s">
        <v>5</v>
      </c>
      <c s="849" t="s">
        <v>6</v>
      </c>
      <c s="1093" t="s">
        <v>7</v>
      </c>
    </row>
    <row customHeight="1" ht="18">
      <c r="C7" s="923" t="s">
        <v>223</v>
      </c>
    </row>
    <row customHeight="1" ht="18">
      <c r="C8" s="923" t="s">
        <v>206</v>
      </c>
    </row>
    <row customHeight="1" ht="18">
      <c r="C9" s="1094" t="s">
        <v>207</v>
      </c>
      <c s="1095"/>
      <c s="1096"/>
      <c s="1097" t="s">
        <v>153</v>
      </c>
      <c s="1098"/>
      <c s="1099"/>
      <c s="1100" t="s">
        <v>154</v>
      </c>
      <c s="1098"/>
      <c s="1098"/>
      <c s="1098"/>
      <c s="1098"/>
      <c s="1098"/>
      <c s="1099"/>
      <c s="1101" t="s">
        <v>87</v>
      </c>
    </row>
    <row customHeight="1" ht="18">
      <c r="C10" s="1102"/>
      <c s="1103"/>
      <c s="1104"/>
      <c s="1105" t="s">
        <v>128</v>
      </c>
      <c s="1106" t="s">
        <v>129</v>
      </c>
      <c s="1107" t="s">
        <v>14</v>
      </c>
      <c s="1108" t="s">
        <v>130</v>
      </c>
      <c s="1106" t="s">
        <v>131</v>
      </c>
      <c s="1105" t="s">
        <v>132</v>
      </c>
      <c s="1105" t="s">
        <v>133</v>
      </c>
      <c s="1105" t="s">
        <v>134</v>
      </c>
      <c s="1106" t="s">
        <v>135</v>
      </c>
      <c s="1107" t="s">
        <v>14</v>
      </c>
      <c s="1109"/>
    </row>
    <row customHeight="1" ht="18">
      <c r="C11" s="1110" t="s">
        <v>208</v>
      </c>
      <c s="1111"/>
      <c s="1111"/>
      <c s="1112">
        <f>SUM(F12,F18,F21,F26,F30,F31)</f>
        <v>334</v>
      </c>
      <c s="1113">
        <f>SUM(G12,G18,G21,G26,G30,G31)</f>
        <v>1054</v>
      </c>
      <c s="1114">
        <f>SUM(H12,H18,H21,H26,H30,H31)</f>
        <v>1388</v>
      </c>
      <c s="1115"/>
      <c s="1113">
        <f>SUM(J12,J18,J21,J26,J30,J31)</f>
        <v>2056</v>
      </c>
      <c s="1113">
        <f>SUM(K12,K18,K21,K26,K30,K31)</f>
        <v>3018</v>
      </c>
      <c s="1112">
        <f>SUM(L12,L18,L21,L26,L30,L31)</f>
        <v>2767</v>
      </c>
      <c s="1113">
        <f>SUM(M12,M18,M21,M26,M30,M31)</f>
        <v>1645</v>
      </c>
      <c s="1113">
        <f>SUM(N12,N18,N21,N26,N30,N31)</f>
        <v>977</v>
      </c>
      <c s="1112">
        <f>O12+O18+O21+O26+O30+O31</f>
        <v>10463</v>
      </c>
      <c s="1116">
        <f>P12+P18+P21+P26+P30+P31</f>
        <v>11851</v>
      </c>
    </row>
    <row customHeight="1" ht="18">
      <c r="C12" s="1117"/>
      <c s="1118" t="s">
        <v>209</v>
      </c>
      <c s="1119"/>
      <c s="1120">
        <f>SUM(F13:F17)</f>
        <v>46</v>
      </c>
      <c s="1121">
        <f>SUM(G13:G17)</f>
        <v>151</v>
      </c>
      <c s="1122">
        <f>SUM(H13:H17)</f>
        <v>197</v>
      </c>
      <c s="1123"/>
      <c s="1121">
        <f>SUM(J13:J17)</f>
        <v>504</v>
      </c>
      <c s="1120">
        <f>SUM(K13:K17)</f>
        <v>757</v>
      </c>
      <c s="1120">
        <f>SUM(L13:L17)</f>
        <v>851</v>
      </c>
      <c s="1120">
        <f>SUM(M13:M17)</f>
        <v>685</v>
      </c>
      <c s="1121">
        <f>SUM(N13:N17)</f>
        <v>444</v>
      </c>
      <c s="1120">
        <f>SUM(O13:O17)</f>
        <v>3241</v>
      </c>
      <c s="1124">
        <f>SUM(P13:P17)</f>
        <v>3438</v>
      </c>
    </row>
    <row customHeight="1" ht="18">
      <c r="C13" s="1117"/>
      <c s="1125"/>
      <c s="1126" t="s">
        <v>161</v>
      </c>
      <c s="1127">
        <v>0</v>
      </c>
      <c s="1128">
        <v>0</v>
      </c>
      <c s="1122">
        <f>SUM(F13:G13)</f>
        <v>0</v>
      </c>
      <c s="1129"/>
      <c s="1128">
        <v>254</v>
      </c>
      <c s="1127">
        <v>331</v>
      </c>
      <c s="1127">
        <v>263</v>
      </c>
      <c s="1127">
        <v>183</v>
      </c>
      <c s="1128">
        <v>105</v>
      </c>
      <c s="1120">
        <f>SUM(I13:N13)</f>
        <v>1136</v>
      </c>
      <c s="1124">
        <f>H13+O13</f>
        <v>1136</v>
      </c>
    </row>
    <row customHeight="1" ht="18">
      <c r="C14" s="1117"/>
      <c s="1125"/>
      <c s="1126" t="s">
        <v>162</v>
      </c>
      <c s="1127">
        <v>0</v>
      </c>
      <c s="1128">
        <v>6</v>
      </c>
      <c s="1122">
        <f>SUM(F14:G14)</f>
        <v>6</v>
      </c>
      <c s="1129"/>
      <c s="1128">
        <v>0</v>
      </c>
      <c s="1127">
        <v>5</v>
      </c>
      <c s="1127">
        <v>33</v>
      </c>
      <c s="1127">
        <v>56</v>
      </c>
      <c s="1128">
        <v>36</v>
      </c>
      <c s="1120">
        <f>SUM(I14:N14)</f>
        <v>130</v>
      </c>
      <c s="1124">
        <f>H14+O14</f>
        <v>136</v>
      </c>
    </row>
    <row customHeight="1" ht="18">
      <c r="C15" s="1117"/>
      <c s="1125"/>
      <c s="1126" t="s">
        <v>163</v>
      </c>
      <c s="1127">
        <v>23</v>
      </c>
      <c s="1128">
        <v>52</v>
      </c>
      <c s="1122">
        <f>SUM(F15:G15)</f>
        <v>75</v>
      </c>
      <c s="1129"/>
      <c s="1128">
        <v>83</v>
      </c>
      <c s="1127">
        <v>144</v>
      </c>
      <c s="1127">
        <v>117</v>
      </c>
      <c s="1127">
        <v>126</v>
      </c>
      <c s="1128">
        <v>106</v>
      </c>
      <c s="1120">
        <f>SUM(I15:N15)</f>
        <v>576</v>
      </c>
      <c s="1124">
        <f>H15+O15</f>
        <v>651</v>
      </c>
    </row>
    <row customHeight="1" ht="18">
      <c r="C16" s="1117"/>
      <c s="1125"/>
      <c s="1126" t="s">
        <v>164</v>
      </c>
      <c s="1127">
        <v>1</v>
      </c>
      <c s="1128">
        <v>5</v>
      </c>
      <c s="1122">
        <f>SUM(F16:G16)</f>
        <v>6</v>
      </c>
      <c s="1129"/>
      <c s="1128">
        <v>15</v>
      </c>
      <c s="1127">
        <v>11</v>
      </c>
      <c s="1127">
        <v>32</v>
      </c>
      <c s="1127">
        <v>8</v>
      </c>
      <c s="1128">
        <v>6</v>
      </c>
      <c s="1120">
        <f>SUM(I16:N16)</f>
        <v>72</v>
      </c>
      <c s="1124">
        <f>H16+O16</f>
        <v>78</v>
      </c>
    </row>
    <row customHeight="1" ht="18">
      <c r="C17" s="1117"/>
      <c s="1125"/>
      <c s="1126" t="s">
        <v>165</v>
      </c>
      <c s="1127">
        <v>22</v>
      </c>
      <c s="1128">
        <v>88</v>
      </c>
      <c s="1122">
        <f>SUM(F17:G17)</f>
        <v>110</v>
      </c>
      <c s="1129"/>
      <c s="1128">
        <v>152</v>
      </c>
      <c s="1127">
        <v>266</v>
      </c>
      <c s="1127">
        <v>406</v>
      </c>
      <c s="1127">
        <v>312</v>
      </c>
      <c s="1128">
        <v>191</v>
      </c>
      <c s="1120">
        <f>SUM(I17:N17)</f>
        <v>1327</v>
      </c>
      <c s="1124">
        <f>H17+O17</f>
        <v>1437</v>
      </c>
    </row>
    <row customHeight="1" ht="18">
      <c r="C18" s="1117"/>
      <c s="1118" t="s">
        <v>210</v>
      </c>
      <c s="1130"/>
      <c s="1120">
        <f>SUM(F19:F20)</f>
        <v>66</v>
      </c>
      <c s="1121">
        <f>SUM(G19:G20)</f>
        <v>168</v>
      </c>
      <c s="1122">
        <f>SUM(H19:H20)</f>
        <v>234</v>
      </c>
      <c s="1123"/>
      <c s="1121">
        <f>SUM(J19:J20)</f>
        <v>833</v>
      </c>
      <c s="1120">
        <f>SUM(K19:K20)</f>
        <v>996</v>
      </c>
      <c s="1120">
        <f>SUM(L19:L20)</f>
        <v>676</v>
      </c>
      <c s="1120">
        <f>SUM(M19:M20)</f>
        <v>244</v>
      </c>
      <c s="1121">
        <f>SUM(N19:N20)</f>
        <v>161</v>
      </c>
      <c s="1120">
        <f>SUM(O19:O20)</f>
        <v>2910</v>
      </c>
      <c s="1124">
        <f>SUM(P19:P20)</f>
        <v>3144</v>
      </c>
    </row>
    <row customHeight="1" ht="18">
      <c r="C19" s="1117"/>
      <c s="1125"/>
      <c s="1131" t="s">
        <v>166</v>
      </c>
      <c s="1127">
        <v>0</v>
      </c>
      <c s="1128">
        <v>0</v>
      </c>
      <c s="1122">
        <f>SUM(F19:G19)</f>
        <v>0</v>
      </c>
      <c s="1129"/>
      <c s="1128">
        <v>671</v>
      </c>
      <c s="1127">
        <v>703</v>
      </c>
      <c s="1127">
        <v>488</v>
      </c>
      <c s="1127">
        <v>156</v>
      </c>
      <c s="1128">
        <v>106</v>
      </c>
      <c s="1120">
        <f>SUM(I19:N19)</f>
        <v>2124</v>
      </c>
      <c s="1124">
        <f>H19+O19</f>
        <v>2124</v>
      </c>
    </row>
    <row customHeight="1" ht="18">
      <c r="C20" s="1117"/>
      <c s="1125"/>
      <c s="1131" t="s">
        <v>167</v>
      </c>
      <c s="1127">
        <v>66</v>
      </c>
      <c s="1128">
        <v>168</v>
      </c>
      <c s="1122">
        <f>SUM(F20:G20)</f>
        <v>234</v>
      </c>
      <c s="1129"/>
      <c s="1128">
        <v>162</v>
      </c>
      <c s="1127">
        <v>293</v>
      </c>
      <c s="1127">
        <v>188</v>
      </c>
      <c s="1127">
        <v>88</v>
      </c>
      <c s="1128">
        <v>55</v>
      </c>
      <c s="1120">
        <f>SUM(I20:N20)</f>
        <v>786</v>
      </c>
      <c s="1124">
        <f>H20+O20</f>
        <v>1020</v>
      </c>
    </row>
    <row customHeight="1" ht="18">
      <c r="C21" s="1117"/>
      <c s="1118" t="s">
        <v>211</v>
      </c>
      <c s="1119"/>
      <c s="1120">
        <f>SUM(F22:F25)</f>
        <v>6</v>
      </c>
      <c s="1121">
        <f>SUM(G22:G25)</f>
        <v>6</v>
      </c>
      <c s="1122">
        <f>SUM(H22:H25)</f>
        <v>12</v>
      </c>
      <c s="1123"/>
      <c s="1121">
        <f>SUM(J22:J25)</f>
        <v>144</v>
      </c>
      <c s="1120">
        <f>SUM(K22:K25)</f>
        <v>226</v>
      </c>
      <c s="1120">
        <f>SUM(L22:L25)</f>
        <v>332</v>
      </c>
      <c s="1120">
        <f>SUM(M22:M25)</f>
        <v>136</v>
      </c>
      <c s="1121">
        <f>SUM(N22:N25)</f>
        <v>66</v>
      </c>
      <c s="1120">
        <f>SUM(O22:O25)</f>
        <v>904</v>
      </c>
      <c s="1124">
        <f>SUM(P22:P25)</f>
        <v>916</v>
      </c>
    </row>
    <row customHeight="1" ht="18">
      <c r="C22" s="1117"/>
      <c s="1125"/>
      <c s="1126" t="s">
        <v>168</v>
      </c>
      <c s="1127">
        <v>4</v>
      </c>
      <c s="1128">
        <v>6</v>
      </c>
      <c s="1122">
        <f>SUM(F22:G22)</f>
        <v>10</v>
      </c>
      <c s="1129"/>
      <c s="1128">
        <v>132</v>
      </c>
      <c s="1127">
        <v>180</v>
      </c>
      <c s="1127">
        <v>301</v>
      </c>
      <c s="1127">
        <v>109</v>
      </c>
      <c s="1128">
        <v>55</v>
      </c>
      <c s="1120">
        <f>SUM(I22:N22)</f>
        <v>777</v>
      </c>
      <c s="1124">
        <f>H22+O22</f>
        <v>787</v>
      </c>
    </row>
    <row customHeight="1" ht="18">
      <c r="C23" s="1117"/>
      <c s="1125"/>
      <c s="1126" t="s">
        <v>169</v>
      </c>
      <c s="1127">
        <v>2</v>
      </c>
      <c s="1128">
        <v>0</v>
      </c>
      <c s="1122">
        <f>SUM(F23:G23)</f>
        <v>2</v>
      </c>
      <c s="1129"/>
      <c s="1128">
        <v>12</v>
      </c>
      <c s="1127">
        <v>46</v>
      </c>
      <c s="1127">
        <v>31</v>
      </c>
      <c s="1127">
        <v>27</v>
      </c>
      <c s="1128">
        <v>11</v>
      </c>
      <c s="1120">
        <f>SUM(I23:N23)</f>
        <v>127</v>
      </c>
      <c s="1124">
        <f>H23+O23</f>
        <v>129</v>
      </c>
    </row>
    <row customHeight="1" ht="18">
      <c r="C24" s="1117"/>
      <c s="1125"/>
      <c s="1126" t="s">
        <v>170</v>
      </c>
      <c s="1127">
        <v>0</v>
      </c>
      <c s="1128">
        <v>0</v>
      </c>
      <c s="1122">
        <f>SUM(F24:G24)</f>
        <v>0</v>
      </c>
      <c s="1129"/>
      <c s="1128">
        <v>0</v>
      </c>
      <c s="1127">
        <v>0</v>
      </c>
      <c s="1127">
        <v>0</v>
      </c>
      <c s="1127">
        <v>0</v>
      </c>
      <c s="1128">
        <v>0</v>
      </c>
      <c s="1120">
        <f>SUM(I24:N24)</f>
        <v>0</v>
      </c>
      <c s="1124">
        <f>H24+O24</f>
        <v>0</v>
      </c>
    </row>
    <row customHeight="1" ht="18">
      <c r="C25" s="1117"/>
      <c s="1132"/>
      <c s="1126" t="s">
        <v>171</v>
      </c>
      <c s="1127">
        <v>0</v>
      </c>
      <c s="1128">
        <v>0</v>
      </c>
      <c s="1122">
        <f>SUM(F25:G25)</f>
        <v>0</v>
      </c>
      <c s="1129"/>
      <c s="1128">
        <v>0</v>
      </c>
      <c s="1127">
        <v>0</v>
      </c>
      <c s="1127">
        <v>0</v>
      </c>
      <c s="1127">
        <v>0</v>
      </c>
      <c s="1128">
        <v>0</v>
      </c>
      <c s="1120">
        <f>SUM(I25:N25)</f>
        <v>0</v>
      </c>
      <c s="1124">
        <f>H25+O25</f>
        <v>0</v>
      </c>
    </row>
    <row customHeight="1" ht="18">
      <c r="C26" s="1117"/>
      <c s="1118" t="s">
        <v>212</v>
      </c>
      <c s="1119"/>
      <c s="1120">
        <f>SUM(F27:F29)</f>
        <v>197</v>
      </c>
      <c s="1121">
        <f>SUM(G27:G29)</f>
        <v>679</v>
      </c>
      <c s="1122">
        <f>SUM(H27:H29)</f>
        <v>876</v>
      </c>
      <c s="1123"/>
      <c s="1121">
        <f>SUM(J27:J29)</f>
        <v>443</v>
      </c>
      <c s="1120">
        <f>SUM(K27:K29)</f>
        <v>933</v>
      </c>
      <c s="1120">
        <f>SUM(L27:L29)</f>
        <v>781</v>
      </c>
      <c s="1120">
        <f>SUM(M27:M29)</f>
        <v>483</v>
      </c>
      <c s="1121">
        <f>SUM(N27:N29)</f>
        <v>248</v>
      </c>
      <c s="1120">
        <f>SUM(O27:O29)</f>
        <v>2888</v>
      </c>
      <c s="1124">
        <f>SUM(P27:P29)</f>
        <v>3764</v>
      </c>
    </row>
    <row customHeight="1" ht="18">
      <c r="C27" s="1117"/>
      <c s="1125"/>
      <c s="1133" t="s">
        <v>172</v>
      </c>
      <c s="1134">
        <v>178</v>
      </c>
      <c s="1135">
        <v>649</v>
      </c>
      <c s="1122">
        <f>SUM(F27:G27)</f>
        <v>827</v>
      </c>
      <c s="1129"/>
      <c s="1135">
        <v>425</v>
      </c>
      <c s="1134">
        <v>906</v>
      </c>
      <c s="1134">
        <v>755</v>
      </c>
      <c s="1134">
        <v>465</v>
      </c>
      <c s="1135">
        <v>242</v>
      </c>
      <c s="1120">
        <f>SUM(I27:N27)</f>
        <v>2793</v>
      </c>
      <c s="1124">
        <f>H27+O27</f>
        <v>3620</v>
      </c>
    </row>
    <row customHeight="1" ht="18">
      <c r="C28" s="1117"/>
      <c s="1136"/>
      <c s="1131" t="s">
        <v>213</v>
      </c>
      <c s="1137">
        <v>5</v>
      </c>
      <c s="1138">
        <v>11</v>
      </c>
      <c s="1122">
        <f>SUM(F28:G28)</f>
        <v>16</v>
      </c>
      <c s="1139"/>
      <c s="1138">
        <v>6</v>
      </c>
      <c s="1137">
        <v>12</v>
      </c>
      <c s="1137">
        <v>9</v>
      </c>
      <c s="1137">
        <v>9</v>
      </c>
      <c s="1138">
        <v>3</v>
      </c>
      <c s="1120">
        <f>SUM(I28:N28)</f>
        <v>39</v>
      </c>
      <c s="1124">
        <f>H28+O28</f>
        <v>55</v>
      </c>
    </row>
    <row customHeight="1" ht="18">
      <c r="C29" s="1117"/>
      <c s="1140"/>
      <c s="1126" t="s">
        <v>214</v>
      </c>
      <c s="1141">
        <v>14</v>
      </c>
      <c s="1142">
        <v>19</v>
      </c>
      <c s="1122">
        <f>SUM(F29:G29)</f>
        <v>33</v>
      </c>
      <c s="1139"/>
      <c s="1142">
        <v>12</v>
      </c>
      <c s="1141">
        <v>15</v>
      </c>
      <c s="1141">
        <v>17</v>
      </c>
      <c s="1141">
        <v>9</v>
      </c>
      <c s="1142">
        <v>3</v>
      </c>
      <c s="1120">
        <f>SUM(I29:N29)</f>
        <v>56</v>
      </c>
      <c s="1124">
        <f>H29+O29</f>
        <v>89</v>
      </c>
    </row>
    <row customHeight="1" ht="18">
      <c r="C30" s="1117"/>
      <c s="1125" t="s">
        <v>173</v>
      </c>
      <c s="1143"/>
      <c s="1127">
        <v>19</v>
      </c>
      <c s="1128">
        <v>50</v>
      </c>
      <c s="1122">
        <f>SUM(F30:G30)</f>
        <v>69</v>
      </c>
      <c s="1129"/>
      <c s="1128">
        <v>132</v>
      </c>
      <c s="1127">
        <v>106</v>
      </c>
      <c s="1127">
        <v>127</v>
      </c>
      <c s="1127">
        <v>97</v>
      </c>
      <c s="1128">
        <v>58</v>
      </c>
      <c s="1120">
        <f>SUM(I30:N30)</f>
        <v>520</v>
      </c>
      <c s="1124">
        <f>H30+O30</f>
        <v>589</v>
      </c>
    </row>
    <row customHeight="1" ht="18">
      <c r="C31" s="1144"/>
      <c s="1145" t="s">
        <v>174</v>
      </c>
      <c s="1146"/>
      <c s="1187"/>
      <c s="1187"/>
      <c s="1188"/>
      <c s="1189"/>
      <c s="1187"/>
      <c s="1187"/>
      <c s="1187"/>
      <c s="1187"/>
      <c s="1187"/>
      <c s="1188"/>
      <c s="1190"/>
    </row>
    <row customHeight="1" ht="18">
      <c r="C32" s="1110" t="s">
        <v>215</v>
      </c>
      <c s="1151"/>
      <c s="1152"/>
      <c s="1112">
        <f>SUM(F33:F41)</f>
        <v>13</v>
      </c>
      <c s="1113">
        <f>SUM(G33:G41)</f>
        <v>37</v>
      </c>
      <c s="1114">
        <f>SUM(H33:H41)</f>
        <v>50</v>
      </c>
      <c s="1115"/>
      <c s="1113">
        <f>SUM(J33:J41)</f>
        <v>422</v>
      </c>
      <c s="1112">
        <f>SUM(K33:K41)</f>
        <v>456</v>
      </c>
      <c s="1112">
        <f>SUM(L33:L41)</f>
        <v>414</v>
      </c>
      <c s="1112">
        <f>SUM(M33:M41)</f>
        <v>156</v>
      </c>
      <c s="1113">
        <f>SUM(N33:N41)</f>
        <v>131</v>
      </c>
      <c s="1112">
        <f>SUM(O33:O41)</f>
        <v>1579</v>
      </c>
      <c s="1116">
        <f>SUM(P33:P41)</f>
        <v>1629</v>
      </c>
    </row>
    <row customHeight="1" ht="18">
      <c r="C33" s="1153"/>
      <c s="1154" t="s">
        <v>190</v>
      </c>
      <c s="1155"/>
      <c s="1156">
        <v>0</v>
      </c>
      <c s="1157">
        <v>0</v>
      </c>
      <c s="1158">
        <f>SUM(F33:G33)</f>
        <v>0</v>
      </c>
      <c s="1129"/>
      <c s="1157">
        <v>12</v>
      </c>
      <c s="1156">
        <v>5</v>
      </c>
      <c s="1156">
        <v>2</v>
      </c>
      <c s="1156">
        <v>6</v>
      </c>
      <c s="1157">
        <v>5</v>
      </c>
      <c s="1159">
        <f>SUM(I33:N33)</f>
        <v>30</v>
      </c>
      <c s="1160">
        <f>H33+O33</f>
        <v>30</v>
      </c>
    </row>
    <row customHeight="1" ht="18">
      <c r="C34" s="1117"/>
      <c s="1132" t="s">
        <v>191</v>
      </c>
      <c s="1143"/>
      <c s="1156">
        <v>0</v>
      </c>
      <c s="1157">
        <v>0</v>
      </c>
      <c s="1122">
        <f>SUM(F34:G34)</f>
        <v>0</v>
      </c>
      <c s="1129"/>
      <c s="1128">
        <v>0</v>
      </c>
      <c s="1127">
        <v>0</v>
      </c>
      <c s="1127">
        <v>0</v>
      </c>
      <c s="1127">
        <v>0</v>
      </c>
      <c s="1128">
        <v>0</v>
      </c>
      <c s="1120">
        <f>SUM(I34:N34)</f>
        <v>0</v>
      </c>
      <c s="1124">
        <f>H34+O34</f>
        <v>0</v>
      </c>
    </row>
    <row customHeight="1" ht="18">
      <c r="C35" s="1117"/>
      <c s="1132" t="s">
        <v>192</v>
      </c>
      <c s="1143"/>
      <c s="1127">
        <v>0</v>
      </c>
      <c s="1128">
        <v>0</v>
      </c>
      <c s="1122">
        <f>SUM(F35:G35)</f>
        <v>0</v>
      </c>
      <c s="1129"/>
      <c s="1128">
        <v>266</v>
      </c>
      <c s="1127">
        <v>293</v>
      </c>
      <c s="1127">
        <v>141</v>
      </c>
      <c s="1127">
        <v>46</v>
      </c>
      <c s="1128">
        <v>13</v>
      </c>
      <c s="1120">
        <f>SUM(I35:N35)</f>
        <v>759</v>
      </c>
      <c s="1124">
        <f>H35+O35</f>
        <v>759</v>
      </c>
    </row>
    <row customHeight="1" ht="18">
      <c r="C36" s="1117"/>
      <c s="1161" t="s">
        <v>193</v>
      </c>
      <c s="1130"/>
      <c s="1127">
        <v>0</v>
      </c>
      <c s="1128">
        <v>0</v>
      </c>
      <c s="1122">
        <f>SUM(F36:G36)</f>
        <v>0</v>
      </c>
      <c s="1129"/>
      <c s="1128">
        <v>25</v>
      </c>
      <c s="1127">
        <v>25</v>
      </c>
      <c s="1127">
        <v>71</v>
      </c>
      <c s="1127">
        <v>7</v>
      </c>
      <c s="1128">
        <v>10</v>
      </c>
      <c s="1120">
        <f>SUM(I36:N36)</f>
        <v>138</v>
      </c>
      <c s="1124">
        <f>H36+O36</f>
        <v>138</v>
      </c>
    </row>
    <row customHeight="1" ht="18">
      <c r="C37" s="1117"/>
      <c s="1161" t="s">
        <v>194</v>
      </c>
      <c s="1130"/>
      <c s="1127">
        <v>13</v>
      </c>
      <c s="1128">
        <v>37</v>
      </c>
      <c s="1122">
        <f>SUM(F37:G37)</f>
        <v>50</v>
      </c>
      <c s="1129"/>
      <c s="1128">
        <v>41</v>
      </c>
      <c s="1127">
        <v>39</v>
      </c>
      <c s="1127">
        <v>52</v>
      </c>
      <c s="1127">
        <v>5</v>
      </c>
      <c s="1128">
        <v>0</v>
      </c>
      <c s="1120">
        <f>SUM(I37:N37)</f>
        <v>137</v>
      </c>
      <c s="1124">
        <f>H37+O37</f>
        <v>187</v>
      </c>
    </row>
    <row customHeight="1" ht="18">
      <c r="C38" s="1117"/>
      <c s="1161" t="s">
        <v>195</v>
      </c>
      <c s="1130"/>
      <c s="1157">
        <v>0</v>
      </c>
      <c s="1128">
        <v>0</v>
      </c>
      <c s="1122">
        <f>SUM(F38:G38)</f>
        <v>0</v>
      </c>
      <c s="1129"/>
      <c s="1128">
        <v>15</v>
      </c>
      <c s="1127">
        <v>41</v>
      </c>
      <c s="1127">
        <v>96</v>
      </c>
      <c s="1127">
        <v>46</v>
      </c>
      <c s="1128">
        <v>65</v>
      </c>
      <c s="1120">
        <f>SUM(I38:N38)</f>
        <v>263</v>
      </c>
      <c s="1124">
        <f>H38+O38</f>
        <v>263</v>
      </c>
    </row>
    <row customHeight="1" ht="18">
      <c r="C39" s="1117"/>
      <c s="1154" t="s">
        <v>196</v>
      </c>
      <c s="1162"/>
      <c s="1156">
        <v>0</v>
      </c>
      <c s="1157">
        <v>0</v>
      </c>
      <c s="1122">
        <f>SUM(F39:G39)</f>
        <v>0</v>
      </c>
      <c s="1129"/>
      <c s="1128">
        <v>27</v>
      </c>
      <c s="1127">
        <v>29</v>
      </c>
      <c s="1127">
        <v>10</v>
      </c>
      <c s="1127">
        <v>1</v>
      </c>
      <c s="1128">
        <v>4</v>
      </c>
      <c s="1120">
        <f>SUM(I39:N39)</f>
        <v>71</v>
      </c>
      <c s="1124">
        <f>H39+O39</f>
        <v>71</v>
      </c>
    </row>
    <row customHeight="1" ht="18">
      <c r="C40" s="1153"/>
      <c s="1154" t="s">
        <v>197</v>
      </c>
      <c s="1155"/>
      <c s="1156">
        <v>0</v>
      </c>
      <c s="1157">
        <v>0</v>
      </c>
      <c s="1158">
        <f>SUM(F40:G40)</f>
        <v>0</v>
      </c>
      <c s="1129"/>
      <c s="1157">
        <v>0</v>
      </c>
      <c s="1156">
        <v>0</v>
      </c>
      <c s="1156">
        <v>31</v>
      </c>
      <c s="1156">
        <v>29</v>
      </c>
      <c s="1157">
        <v>28</v>
      </c>
      <c s="1159">
        <f>SUM(I40:N40)</f>
        <v>88</v>
      </c>
      <c s="1160">
        <f>H40+O40</f>
        <v>88</v>
      </c>
    </row>
    <row customHeight="1" ht="18">
      <c r="C41" s="1163"/>
      <c s="1164" t="s">
        <v>198</v>
      </c>
      <c s="1165"/>
      <c s="1147">
        <v>0</v>
      </c>
      <c s="1148">
        <v>0</v>
      </c>
      <c s="1122">
        <f>SUM(F41:G41)</f>
        <v>0</v>
      </c>
      <c s="1129"/>
      <c s="1148">
        <v>36</v>
      </c>
      <c s="1147">
        <v>24</v>
      </c>
      <c s="1147">
        <v>11</v>
      </c>
      <c s="1147">
        <v>16</v>
      </c>
      <c s="1148">
        <v>6</v>
      </c>
      <c s="1166">
        <f>SUM(I41:N41)</f>
        <v>93</v>
      </c>
      <c s="1150">
        <f>H41+O41</f>
        <v>93</v>
      </c>
    </row>
    <row customHeight="1" ht="18">
      <c r="C42" s="1117" t="s">
        <v>216</v>
      </c>
      <c s="1119"/>
      <c s="1119"/>
      <c s="1113">
        <f>SUM(F43:F46)</f>
        <v>0</v>
      </c>
      <c s="1113">
        <f>SUM(G43:G46)</f>
        <v>0</v>
      </c>
      <c s="1114">
        <f>SUM(H43:H46)</f>
        <v>0</v>
      </c>
      <c s="1115"/>
      <c s="1113">
        <f>SUM(J43:J46)</f>
        <v>36</v>
      </c>
      <c s="1112">
        <f>SUM(K43:K46)</f>
        <v>104</v>
      </c>
      <c s="1112">
        <f>SUM(L43:L46)</f>
        <v>133</v>
      </c>
      <c s="1112">
        <f>SUM(M43:M46)</f>
        <v>264</v>
      </c>
      <c s="1113">
        <f>SUM(N43:N46)</f>
        <v>170</v>
      </c>
      <c s="1112">
        <f>SUM(O43:O46)</f>
        <v>707</v>
      </c>
      <c s="1116">
        <f>SUM(P43:P46)</f>
        <v>707</v>
      </c>
    </row>
    <row customHeight="1" ht="18">
      <c r="C43" s="1117"/>
      <c s="1167" t="s">
        <v>91</v>
      </c>
      <c s="1167"/>
      <c s="1128">
        <v>0</v>
      </c>
      <c s="1128">
        <v>0</v>
      </c>
      <c s="1122">
        <f>SUM(F43:G43)</f>
        <v>0</v>
      </c>
      <c s="1129"/>
      <c s="1128">
        <v>8</v>
      </c>
      <c s="1127">
        <v>4</v>
      </c>
      <c s="1127">
        <v>58</v>
      </c>
      <c s="1127">
        <v>174</v>
      </c>
      <c s="1128">
        <v>111</v>
      </c>
      <c s="1120">
        <f>SUM(I43:N43)</f>
        <v>355</v>
      </c>
      <c s="1124">
        <f>H43+O43</f>
        <v>355</v>
      </c>
    </row>
    <row customHeight="1" ht="18">
      <c r="C44" s="1117"/>
      <c s="1167" t="s">
        <v>92</v>
      </c>
      <c s="1167"/>
      <c s="1127">
        <v>0</v>
      </c>
      <c s="1128">
        <v>0</v>
      </c>
      <c s="1122">
        <f>SUM(F44:G44)</f>
        <v>0</v>
      </c>
      <c s="1129"/>
      <c s="1128">
        <v>28</v>
      </c>
      <c s="1127">
        <v>100</v>
      </c>
      <c s="1127">
        <v>75</v>
      </c>
      <c s="1127">
        <v>90</v>
      </c>
      <c s="1128">
        <v>59</v>
      </c>
      <c s="1120">
        <f>SUM(I44:N44)</f>
        <v>352</v>
      </c>
      <c s="1124">
        <f>H44+O44</f>
        <v>352</v>
      </c>
    </row>
    <row customHeight="1" ht="18">
      <c r="C45" s="1117"/>
      <c s="1168" t="s">
        <v>157</v>
      </c>
      <c s="1168"/>
      <c s="1156">
        <v>0</v>
      </c>
      <c s="1157">
        <v>0</v>
      </c>
      <c s="1122">
        <f>SUM(F45:G45)</f>
        <v>0</v>
      </c>
      <c s="1129"/>
      <c s="1157">
        <v>0</v>
      </c>
      <c s="1156">
        <v>0</v>
      </c>
      <c s="1156">
        <v>0</v>
      </c>
      <c s="1156">
        <v>0</v>
      </c>
      <c s="1157">
        <v>0</v>
      </c>
      <c s="1120">
        <f>SUM(I45:N45)</f>
        <v>0</v>
      </c>
      <c s="1124">
        <f>H45+O45</f>
        <v>0</v>
      </c>
    </row>
    <row customHeight="1" ht="18">
      <c r="C46" s="1117"/>
      <c s="1169" t="s">
        <v>217</v>
      </c>
      <c s="1169"/>
      <c s="1147">
        <v>0</v>
      </c>
      <c s="1148">
        <v>0</v>
      </c>
      <c s="1149">
        <f>SUM(F46:G46)</f>
        <v>0</v>
      </c>
      <c s="1129"/>
      <c s="1148">
        <v>0</v>
      </c>
      <c s="1147">
        <v>0</v>
      </c>
      <c s="1147">
        <v>0</v>
      </c>
      <c s="1147">
        <v>0</v>
      </c>
      <c s="1148">
        <v>0</v>
      </c>
      <c s="1166">
        <f>SUM(I46:N46)</f>
        <v>0</v>
      </c>
      <c s="1150">
        <f>H46+O46</f>
        <v>0</v>
      </c>
    </row>
    <row customHeight="1" ht="18">
      <c r="C47" s="1170" t="s">
        <v>218</v>
      </c>
      <c s="1171"/>
      <c s="1172"/>
      <c s="1173">
        <f>SUM(F11,F32,F42)</f>
        <v>347</v>
      </c>
      <c s="1173">
        <f>SUM(G11,G32,G42)</f>
        <v>1091</v>
      </c>
      <c s="1174">
        <f>SUM(H11,H32,H42)</f>
        <v>1438</v>
      </c>
      <c s="1041"/>
      <c s="1173">
        <f>SUM(J11,J32,J42)</f>
        <v>2514</v>
      </c>
      <c s="1173">
        <f>SUM(K11,K32,K42)</f>
        <v>3578</v>
      </c>
      <c s="1173">
        <f>SUM(L11,L32,L42)</f>
        <v>3314</v>
      </c>
      <c s="1173">
        <f>SUM(M11,M32,M42)</f>
        <v>2065</v>
      </c>
      <c s="1173">
        <f>SUM(N11,N32,N42)</f>
        <v>1278</v>
      </c>
      <c s="1173">
        <f>O11+O32+O42</f>
        <v>12749</v>
      </c>
      <c s="1175">
        <f>P11+P32+P42</f>
        <v>14187</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election activeCell="A1" sqref="A1"/>
    </sheetView>
  </sheetViews>
  <sheetFormatPr defaultColWidth="9" customHeight="1" defaultRowHeight="12"/>
  <cols>
    <col min="1" max="4" style="56" width="3.796875" customWidth="1"/>
    <col min="5" max="5" style="56" width="33.796875" customWidth="1"/>
    <col min="6" max="16" style="56" width="14.3984375" customWidth="1"/>
    <col min="17" max="17" style="49" width="4" customWidth="1"/>
  </cols>
  <sheetData>
    <row customHeight="1" ht="18">
      <c s="923" t="s">
        <v>202</v>
      </c>
      <c r="Q1" s="975"/>
    </row>
    <row customHeight="1" ht="18">
      <c r="Q2" s="975"/>
    </row>
    <row customHeight="1" ht="18">
      <c s="630" t="s">
        <v>1</v>
      </c>
      <c s="630"/>
      <c s="630"/>
      <c s="630"/>
      <c s="630"/>
      <c s="630"/>
      <c s="630"/>
      <c s="630"/>
      <c s="630"/>
      <c s="630"/>
      <c s="630"/>
      <c s="630"/>
      <c s="630"/>
      <c s="630"/>
      <c s="630"/>
      <c s="630"/>
      <c s="630"/>
    </row>
    <row customHeight="1" ht="18">
      <c s="880" t="s">
        <v>2</v>
      </c>
      <c s="881" t="s"/>
      <c s="881" t="s"/>
      <c s="881" t="s"/>
      <c s="881" t="s"/>
      <c s="881" t="s"/>
      <c s="881" t="s"/>
      <c s="881" t="s"/>
      <c s="881" t="s"/>
      <c s="881" t="s"/>
      <c s="881" t="s"/>
      <c s="881" t="s"/>
      <c s="881" t="s"/>
      <c s="881" t="s"/>
      <c s="881" t="s"/>
      <c s="881" t="s"/>
      <c s="881" t="s"/>
    </row>
    <row customHeight="1" ht="18">
      <c r="B5" s="923" t="s">
        <v>203</v>
      </c>
      <c r="N5" s="49"/>
      <c s="1021" t="s">
        <v>3</v>
      </c>
      <c s="926" t="s">
        <v>4</v>
      </c>
      <c s="56"/>
    </row>
    <row customHeight="1" ht="18">
      <c r="B6" s="923" t="s">
        <v>204</v>
      </c>
      <c r="N6" s="49"/>
      <c s="1022" t="s">
        <v>5</v>
      </c>
      <c s="849" t="s">
        <v>6</v>
      </c>
      <c s="1093" t="s">
        <v>7</v>
      </c>
    </row>
    <row customHeight="1" ht="18">
      <c r="C7" s="923" t="s">
        <v>223</v>
      </c>
    </row>
    <row customHeight="1" ht="18">
      <c r="C8" s="923" t="s">
        <v>219</v>
      </c>
    </row>
    <row customHeight="1" ht="18">
      <c r="C9" s="1094" t="s">
        <v>207</v>
      </c>
      <c s="1095"/>
      <c s="1096"/>
      <c s="1097" t="s">
        <v>153</v>
      </c>
      <c s="1098"/>
      <c s="1099"/>
      <c s="1100" t="s">
        <v>154</v>
      </c>
      <c s="1098"/>
      <c s="1098"/>
      <c s="1098"/>
      <c s="1098"/>
      <c s="1098"/>
      <c s="1099"/>
      <c s="1101" t="s">
        <v>87</v>
      </c>
    </row>
    <row customHeight="1" ht="18">
      <c r="C10" s="1102"/>
      <c s="1103"/>
      <c s="1104"/>
      <c s="1105" t="s">
        <v>128</v>
      </c>
      <c s="1106" t="s">
        <v>129</v>
      </c>
      <c s="1107" t="s">
        <v>14</v>
      </c>
      <c s="1108" t="s">
        <v>130</v>
      </c>
      <c s="1106" t="s">
        <v>131</v>
      </c>
      <c s="1105" t="s">
        <v>132</v>
      </c>
      <c s="1105" t="s">
        <v>133</v>
      </c>
      <c s="1105" t="s">
        <v>134</v>
      </c>
      <c s="1106" t="s">
        <v>135</v>
      </c>
      <c s="1107" t="s">
        <v>14</v>
      </c>
      <c s="1109"/>
    </row>
    <row customHeight="1" ht="18">
      <c r="C11" s="1110" t="s">
        <v>208</v>
      </c>
      <c s="1111"/>
      <c s="1111"/>
      <c s="1112">
        <f>SUM(F12,F18,F21,F26,F28,F29)</f>
        <v>453993</v>
      </c>
      <c s="1112">
        <f>SUM(G12,G18,G21,G26,G28,G29)</f>
        <v>1947329</v>
      </c>
      <c s="1114">
        <f>SUM(H12,H18,H21,H26,H28,H29)</f>
        <v>2401322</v>
      </c>
      <c s="1115"/>
      <c s="1112">
        <f>SUM(J12,J18,J21,J26,J28,J29)</f>
        <v>10753130</v>
      </c>
      <c s="1112">
        <f>SUM(K12,K18,K21,K26,K28,K29)</f>
        <v>15980164</v>
      </c>
      <c s="1112">
        <f>SUM(L12,L18,L21,L26,L28,L29)</f>
        <v>16283601</v>
      </c>
      <c s="1112">
        <f>SUM(M12,M18,M21,M26,M28,M29)</f>
        <v>9959605</v>
      </c>
      <c s="1112">
        <f>SUM(N12,N18,N21,N26,N28,N29)</f>
        <v>6870391</v>
      </c>
      <c s="1112">
        <f>SUM(O12,O18,O21,O26,O28,O29)</f>
        <v>59846891</v>
      </c>
      <c s="1116">
        <f>P12+P18+P21+P26+P28+P29</f>
        <v>62248213</v>
      </c>
    </row>
    <row customHeight="1" ht="18">
      <c r="C12" s="1117"/>
      <c s="1118" t="s">
        <v>209</v>
      </c>
      <c s="1119"/>
      <c s="1120">
        <f>SUM(F13:F17)</f>
        <v>89533</v>
      </c>
      <c s="1121">
        <f>SUM(G13:G17)</f>
        <v>256362</v>
      </c>
      <c s="1122">
        <f>SUM(H13:H17)</f>
        <v>345895</v>
      </c>
      <c s="1123"/>
      <c s="1121">
        <f>SUM(J13:J17)</f>
        <v>1632387</v>
      </c>
      <c s="1120">
        <f>SUM(K13:K17)</f>
        <v>3296161</v>
      </c>
      <c s="1120">
        <f>SUM(L13:L17)</f>
        <v>3366520</v>
      </c>
      <c s="1120">
        <f>SUM(M13:M17)</f>
        <v>2969228</v>
      </c>
      <c s="1121">
        <f>SUM(N13:N17)</f>
        <v>2356744</v>
      </c>
      <c s="1120">
        <f>SUM(O13:O17)</f>
        <v>13621040</v>
      </c>
      <c s="1124">
        <f>SUM(P13:P17)</f>
        <v>13966935</v>
      </c>
    </row>
    <row customHeight="1" ht="18">
      <c r="C13" s="1117"/>
      <c s="1125"/>
      <c s="1126" t="s">
        <v>161</v>
      </c>
      <c s="1127">
        <v>0</v>
      </c>
      <c s="1128">
        <v>0</v>
      </c>
      <c s="1122">
        <f>SUM(F13:G13)</f>
        <v>0</v>
      </c>
      <c s="1129"/>
      <c s="1128">
        <v>1087202</v>
      </c>
      <c s="1127">
        <v>2509953</v>
      </c>
      <c s="1127">
        <v>2283513</v>
      </c>
      <c s="1127">
        <v>1880198</v>
      </c>
      <c s="1128">
        <v>1471487</v>
      </c>
      <c s="1120">
        <f>SUM(I13:N13)</f>
        <v>9232353</v>
      </c>
      <c s="1124">
        <f>H13+O13</f>
        <v>9232353</v>
      </c>
    </row>
    <row customHeight="1" ht="18">
      <c r="C14" s="1117"/>
      <c s="1125"/>
      <c s="1126" t="s">
        <v>162</v>
      </c>
      <c s="1127">
        <v>0</v>
      </c>
      <c s="1128">
        <v>22303</v>
      </c>
      <c s="1122">
        <f>SUM(F14:G14)</f>
        <v>22303</v>
      </c>
      <c s="1129"/>
      <c s="1128">
        <v>0</v>
      </c>
      <c s="1127">
        <v>18380</v>
      </c>
      <c s="1127">
        <v>184882</v>
      </c>
      <c s="1127">
        <v>322174</v>
      </c>
      <c s="1128">
        <v>181294</v>
      </c>
      <c s="1120">
        <f>SUM(I14:N14)</f>
        <v>706730</v>
      </c>
      <c s="1124">
        <f>H14+O14</f>
        <v>729033</v>
      </c>
    </row>
    <row customHeight="1" ht="18">
      <c r="C15" s="1117"/>
      <c s="1125"/>
      <c s="1126" t="s">
        <v>163</v>
      </c>
      <c s="1127">
        <v>71199</v>
      </c>
      <c s="1128">
        <v>163842</v>
      </c>
      <c s="1122">
        <f>SUM(F15:G15)</f>
        <v>235041</v>
      </c>
      <c s="1129"/>
      <c s="1128">
        <v>414675</v>
      </c>
      <c s="1127">
        <v>517838</v>
      </c>
      <c s="1127">
        <v>461288</v>
      </c>
      <c s="1127">
        <v>544024</v>
      </c>
      <c s="1128">
        <v>552220</v>
      </c>
      <c s="1120">
        <f>SUM(I15:N15)</f>
        <v>2490045</v>
      </c>
      <c s="1124">
        <f>H15+O15</f>
        <v>2725086</v>
      </c>
    </row>
    <row customHeight="1" ht="18">
      <c r="C16" s="1117"/>
      <c s="1125"/>
      <c s="1126" t="s">
        <v>164</v>
      </c>
      <c s="1127">
        <v>3080</v>
      </c>
      <c s="1128">
        <v>8576</v>
      </c>
      <c s="1122">
        <f>SUM(F16:G16)</f>
        <v>11656</v>
      </c>
      <c s="1129"/>
      <c s="1128">
        <v>35422</v>
      </c>
      <c s="1127">
        <v>40351</v>
      </c>
      <c s="1127">
        <v>152770</v>
      </c>
      <c s="1127">
        <v>20692</v>
      </c>
      <c s="1128">
        <v>12039</v>
      </c>
      <c s="1120">
        <f>SUM(I16:N16)</f>
        <v>261274</v>
      </c>
      <c s="1124">
        <f>H16+O16</f>
        <v>272930</v>
      </c>
    </row>
    <row customHeight="1" ht="18">
      <c r="C17" s="1117"/>
      <c s="1125"/>
      <c s="1126" t="s">
        <v>165</v>
      </c>
      <c s="1127">
        <v>15254</v>
      </c>
      <c s="1128">
        <v>61641</v>
      </c>
      <c s="1122">
        <f>SUM(F17:G17)</f>
        <v>76895</v>
      </c>
      <c s="1129"/>
      <c s="1128">
        <v>95088</v>
      </c>
      <c s="1127">
        <v>209639</v>
      </c>
      <c s="1127">
        <v>284067</v>
      </c>
      <c s="1127">
        <v>202140</v>
      </c>
      <c s="1128">
        <v>139704</v>
      </c>
      <c s="1120">
        <f>SUM(I17:N17)</f>
        <v>930638</v>
      </c>
      <c s="1124">
        <f>H17+O17</f>
        <v>1007533</v>
      </c>
    </row>
    <row customHeight="1" ht="18">
      <c r="C18" s="1117"/>
      <c s="1118" t="s">
        <v>210</v>
      </c>
      <c s="1130"/>
      <c s="1120">
        <f>SUM(F19:F20)</f>
        <v>151447</v>
      </c>
      <c s="1121">
        <f>SUM(G19:G20)</f>
        <v>718412</v>
      </c>
      <c s="1122">
        <f>SUM(H19:H20)</f>
        <v>869859</v>
      </c>
      <c s="1123"/>
      <c s="1121">
        <f>SUM(J19:J20)</f>
        <v>5939482</v>
      </c>
      <c s="1120">
        <f>SUM(K19:K20)</f>
        <v>8390252</v>
      </c>
      <c s="1120">
        <f>SUM(L19:L20)</f>
        <v>6767000</v>
      </c>
      <c s="1120">
        <f>SUM(M19:M20)</f>
        <v>2757518</v>
      </c>
      <c s="1121">
        <f>SUM(N19:N20)</f>
        <v>1911686</v>
      </c>
      <c s="1120">
        <f>SUM(O19:O20)</f>
        <v>25765938</v>
      </c>
      <c s="1124">
        <f>SUM(P19:P20)</f>
        <v>26635797</v>
      </c>
    </row>
    <row customHeight="1" ht="18">
      <c r="C19" s="1117"/>
      <c s="1125"/>
      <c s="1131" t="s">
        <v>166</v>
      </c>
      <c s="1127">
        <v>-3030</v>
      </c>
      <c s="1128">
        <v>0</v>
      </c>
      <c s="1122">
        <f>SUM(F19:G19)</f>
        <v>-3030</v>
      </c>
      <c s="1129"/>
      <c s="1128">
        <v>4791222</v>
      </c>
      <c s="1127">
        <v>6148970</v>
      </c>
      <c s="1127">
        <v>4964948</v>
      </c>
      <c s="1127">
        <v>1865958</v>
      </c>
      <c s="1128">
        <v>1250949</v>
      </c>
      <c s="1120">
        <f>SUM(I19:N19)</f>
        <v>19022047</v>
      </c>
      <c s="1124">
        <f>H19+O19</f>
        <v>19019017</v>
      </c>
    </row>
    <row customHeight="1" ht="18">
      <c r="C20" s="1117"/>
      <c s="1125"/>
      <c s="1131" t="s">
        <v>167</v>
      </c>
      <c s="1127">
        <v>154477</v>
      </c>
      <c s="1128">
        <v>718412</v>
      </c>
      <c s="1122">
        <f>SUM(F20:G20)</f>
        <v>872889</v>
      </c>
      <c s="1129"/>
      <c s="1128">
        <v>1148260</v>
      </c>
      <c s="1127">
        <v>2241282</v>
      </c>
      <c s="1127">
        <v>1802052</v>
      </c>
      <c s="1127">
        <v>891560</v>
      </c>
      <c s="1128">
        <v>660737</v>
      </c>
      <c s="1120">
        <f>SUM(I20:N20)</f>
        <v>6743891</v>
      </c>
      <c s="1124">
        <f>H20+O20</f>
        <v>7616780</v>
      </c>
    </row>
    <row customHeight="1" ht="18">
      <c r="C21" s="1117"/>
      <c s="1118" t="s">
        <v>211</v>
      </c>
      <c s="1119"/>
      <c s="1120">
        <f>SUM(F22:F25)</f>
        <v>11410</v>
      </c>
      <c s="1121">
        <f>SUM(G22:G25)</f>
        <v>13180</v>
      </c>
      <c s="1122">
        <f>SUM(H22:H25)</f>
        <v>24590</v>
      </c>
      <c s="1123"/>
      <c s="1121">
        <f>SUM(J22:J25)</f>
        <v>629782</v>
      </c>
      <c s="1120">
        <f>SUM(K22:K25)</f>
        <v>1122796</v>
      </c>
      <c s="1120">
        <f>SUM(L22:L25)</f>
        <v>2169199</v>
      </c>
      <c s="1120">
        <f>SUM(M22:M25)</f>
        <v>1039665</v>
      </c>
      <c s="1121">
        <f>SUM(N22:N25)</f>
        <v>573910</v>
      </c>
      <c s="1120">
        <f>SUM(O22:O25)</f>
        <v>5535352</v>
      </c>
      <c s="1124">
        <f>SUM(P22:P25)</f>
        <v>5559942</v>
      </c>
    </row>
    <row customHeight="1" ht="18">
      <c r="C22" s="1117"/>
      <c s="1125"/>
      <c s="1126" t="s">
        <v>168</v>
      </c>
      <c s="1127">
        <v>7582</v>
      </c>
      <c s="1128">
        <v>13180</v>
      </c>
      <c s="1122">
        <f>SUM(F22:G22)</f>
        <v>20762</v>
      </c>
      <c s="1129"/>
      <c s="1128">
        <v>578507</v>
      </c>
      <c s="1127">
        <v>852848</v>
      </c>
      <c s="1127">
        <v>2070040</v>
      </c>
      <c s="1127">
        <v>852826</v>
      </c>
      <c s="1128">
        <v>374412</v>
      </c>
      <c s="1120">
        <f>SUM(I22:N22)</f>
        <v>4728633</v>
      </c>
      <c s="1124">
        <f>H22+O22</f>
        <v>4749395</v>
      </c>
    </row>
    <row customHeight="1" ht="18">
      <c r="C23" s="1117"/>
      <c s="1125"/>
      <c s="1126" t="s">
        <v>169</v>
      </c>
      <c s="1127">
        <v>3828</v>
      </c>
      <c s="1128">
        <v>0</v>
      </c>
      <c s="1122">
        <f>SUM(F23:G23)</f>
        <v>3828</v>
      </c>
      <c s="1129"/>
      <c s="1128">
        <v>51275</v>
      </c>
      <c s="1127">
        <v>269948</v>
      </c>
      <c s="1127">
        <v>99159</v>
      </c>
      <c s="1127">
        <v>186839</v>
      </c>
      <c s="1128">
        <v>199498</v>
      </c>
      <c s="1120">
        <f>SUM(I23:N23)</f>
        <v>806719</v>
      </c>
      <c s="1124">
        <f>H23+O23</f>
        <v>810547</v>
      </c>
    </row>
    <row customHeight="1" ht="18">
      <c r="C24" s="1117"/>
      <c s="1125"/>
      <c s="1126" t="s">
        <v>170</v>
      </c>
      <c s="1127">
        <v>0</v>
      </c>
      <c s="1128">
        <v>0</v>
      </c>
      <c s="1122">
        <f>SUM(F24:G24)</f>
        <v>0</v>
      </c>
      <c s="1129"/>
      <c s="1128">
        <v>0</v>
      </c>
      <c s="1127">
        <v>0</v>
      </c>
      <c s="1127">
        <v>0</v>
      </c>
      <c s="1127">
        <v>0</v>
      </c>
      <c s="1128">
        <v>0</v>
      </c>
      <c s="1120">
        <f>SUM(I24:N24)</f>
        <v>0</v>
      </c>
      <c s="1124">
        <f>H24+O24</f>
        <v>0</v>
      </c>
    </row>
    <row customHeight="1" ht="18">
      <c r="C25" s="1117"/>
      <c s="1132"/>
      <c s="1126" t="s">
        <v>171</v>
      </c>
      <c s="1127">
        <v>0</v>
      </c>
      <c s="1128">
        <v>0</v>
      </c>
      <c s="1122">
        <f>SUM(F25:G25)</f>
        <v>0</v>
      </c>
      <c s="1129"/>
      <c s="1128">
        <v>0</v>
      </c>
      <c s="1127">
        <v>0</v>
      </c>
      <c s="1127">
        <v>0</v>
      </c>
      <c s="1127">
        <v>0</v>
      </c>
      <c s="1128">
        <v>0</v>
      </c>
      <c s="1120">
        <f>SUM(I25:N25)</f>
        <v>0</v>
      </c>
      <c s="1124">
        <f>H25+O25</f>
        <v>0</v>
      </c>
    </row>
    <row customHeight="1" ht="18">
      <c r="C26" s="1117"/>
      <c s="1118" t="s">
        <v>212</v>
      </c>
      <c s="1119"/>
      <c s="1120">
        <f>SUM(F27)</f>
        <v>87932</v>
      </c>
      <c s="1120">
        <f>SUM(G27)</f>
        <v>433061</v>
      </c>
      <c s="1122">
        <f>H27</f>
        <v>520993</v>
      </c>
      <c s="1123"/>
      <c s="1121">
        <f>SUM(J27)</f>
        <v>284718</v>
      </c>
      <c s="1120">
        <f>K27</f>
        <v>1127993</v>
      </c>
      <c s="1120">
        <f>L27</f>
        <v>1219092</v>
      </c>
      <c s="1120">
        <f>M27</f>
        <v>920310</v>
      </c>
      <c s="1121">
        <f>N27</f>
        <v>538557</v>
      </c>
      <c s="1120">
        <f>O27</f>
        <v>4090670</v>
      </c>
      <c s="1124">
        <f>P27</f>
        <v>4611663</v>
      </c>
    </row>
    <row customHeight="1" ht="18">
      <c r="C27" s="1117"/>
      <c s="1125"/>
      <c s="1126" t="s">
        <v>172</v>
      </c>
      <c s="1176">
        <v>87932</v>
      </c>
      <c s="1177">
        <v>433061</v>
      </c>
      <c s="1122">
        <f>SUM(F27:G27)</f>
        <v>520993</v>
      </c>
      <c s="1129"/>
      <c s="1177">
        <v>284718</v>
      </c>
      <c s="1176">
        <v>1127993</v>
      </c>
      <c s="1176">
        <v>1219092</v>
      </c>
      <c s="1176">
        <v>920310</v>
      </c>
      <c s="1177">
        <v>538557</v>
      </c>
      <c s="1120">
        <f>SUM(I27:N27)</f>
        <v>4090670</v>
      </c>
      <c s="1124">
        <f>H27+O27</f>
        <v>4611663</v>
      </c>
    </row>
    <row customHeight="1" ht="18">
      <c r="C28" s="1153"/>
      <c s="1161" t="s">
        <v>220</v>
      </c>
      <c s="1130"/>
      <c s="1157">
        <v>113671</v>
      </c>
      <c s="1157">
        <v>526314</v>
      </c>
      <c s="1158">
        <f>SUM(F28:G28)</f>
        <v>639985</v>
      </c>
      <c s="1129"/>
      <c s="1157">
        <v>2266761</v>
      </c>
      <c s="1156">
        <v>2042962</v>
      </c>
      <c s="1156">
        <v>2761790</v>
      </c>
      <c s="1156">
        <v>2272884</v>
      </c>
      <c s="1157">
        <v>1489494</v>
      </c>
      <c s="1159">
        <f>SUM(I28:N28)</f>
        <v>10833891</v>
      </c>
      <c s="1160">
        <f>H28+O28</f>
        <v>11473876</v>
      </c>
    </row>
    <row customHeight="1" ht="18">
      <c r="C29" s="1144"/>
      <c s="1145" t="s">
        <v>174</v>
      </c>
      <c s="1146"/>
      <c s="1187"/>
      <c s="1187"/>
      <c s="1188"/>
      <c s="1189"/>
      <c s="1187"/>
      <c s="1187"/>
      <c s="1187"/>
      <c s="1187"/>
      <c s="1187"/>
      <c s="1188"/>
      <c s="1190"/>
    </row>
    <row customHeight="1" ht="18">
      <c r="C30" s="1110" t="s">
        <v>215</v>
      </c>
      <c s="1151"/>
      <c s="1152"/>
      <c s="1120">
        <f>SUM(F31:F39)</f>
        <v>56391</v>
      </c>
      <c s="1113">
        <f>SUM(G31:G39)</f>
        <v>308083</v>
      </c>
      <c s="1114">
        <f>SUM(H31:H39)</f>
        <v>364474</v>
      </c>
      <c s="1115"/>
      <c s="1178">
        <f>SUM(J31:J39)</f>
        <v>3325791</v>
      </c>
      <c s="1112">
        <f>SUM(K31:K39)</f>
        <v>4906320</v>
      </c>
      <c s="1112">
        <f>SUM(L31:L39)</f>
        <v>7988741</v>
      </c>
      <c s="1112">
        <f>SUM(M31:M39)</f>
        <v>3517636</v>
      </c>
      <c s="1113">
        <f>SUM(N31:N39)</f>
        <v>3345723</v>
      </c>
      <c s="1112">
        <f>SUM(O31:O39)</f>
        <v>23084211</v>
      </c>
      <c s="1116">
        <f>SUM(P31:P39)</f>
        <v>23448685</v>
      </c>
    </row>
    <row customHeight="1" ht="18">
      <c r="C31" s="1153"/>
      <c s="1161" t="s">
        <v>190</v>
      </c>
      <c s="1130"/>
      <c s="1156">
        <v>0</v>
      </c>
      <c s="1157">
        <v>0</v>
      </c>
      <c s="1158">
        <f>SUM(F31:G31)</f>
        <v>0</v>
      </c>
      <c s="1129"/>
      <c s="1157">
        <v>78234</v>
      </c>
      <c s="1156">
        <v>55821</v>
      </c>
      <c s="1156">
        <v>37204</v>
      </c>
      <c s="1156">
        <v>137666</v>
      </c>
      <c s="1157">
        <v>131792</v>
      </c>
      <c s="1159">
        <f>SUM(I31:N31)</f>
        <v>440717</v>
      </c>
      <c s="1160">
        <f>H31+O31</f>
        <v>440717</v>
      </c>
    </row>
    <row customHeight="1" ht="18">
      <c r="C32" s="1117"/>
      <c s="1161" t="s">
        <v>191</v>
      </c>
      <c s="1130"/>
      <c s="1156">
        <v>0</v>
      </c>
      <c s="1157">
        <v>0</v>
      </c>
      <c s="1122">
        <f>SUM(F32:G32)</f>
        <v>0</v>
      </c>
      <c s="1129"/>
      <c s="1179">
        <v>0</v>
      </c>
      <c s="1127">
        <v>0</v>
      </c>
      <c s="1127">
        <v>0</v>
      </c>
      <c s="1127">
        <v>0</v>
      </c>
      <c s="1128">
        <v>0</v>
      </c>
      <c s="1120">
        <f>SUM(I32:N32)</f>
        <v>0</v>
      </c>
      <c s="1124">
        <f>H32+O32</f>
        <v>0</v>
      </c>
    </row>
    <row customHeight="1" ht="18">
      <c r="C33" s="1117"/>
      <c s="1132" t="s">
        <v>192</v>
      </c>
      <c s="1143"/>
      <c s="1127">
        <v>0</v>
      </c>
      <c s="1128">
        <v>0</v>
      </c>
      <c s="1122">
        <f>SUM(F33:G33)</f>
        <v>0</v>
      </c>
      <c s="1129"/>
      <c s="1128">
        <v>1202653</v>
      </c>
      <c s="1127">
        <v>1748426</v>
      </c>
      <c s="1127">
        <v>1560188</v>
      </c>
      <c s="1127">
        <v>473803</v>
      </c>
      <c s="1128">
        <v>57621</v>
      </c>
      <c s="1120">
        <f>SUM(I33:N33)</f>
        <v>5042691</v>
      </c>
      <c s="1124">
        <f>H33+O33</f>
        <v>5042691</v>
      </c>
    </row>
    <row customHeight="1" ht="18">
      <c r="C34" s="1117"/>
      <c s="1161" t="s">
        <v>193</v>
      </c>
      <c s="1130"/>
      <c s="1127">
        <v>0</v>
      </c>
      <c s="1128">
        <v>0</v>
      </c>
      <c s="1122">
        <f>SUM(F34:G34)</f>
        <v>0</v>
      </c>
      <c s="1129"/>
      <c s="1179">
        <v>276244</v>
      </c>
      <c s="1127">
        <v>307041</v>
      </c>
      <c s="1127">
        <v>1104493</v>
      </c>
      <c s="1127">
        <v>134348</v>
      </c>
      <c s="1128">
        <v>172414</v>
      </c>
      <c s="1120">
        <f>SUM(I34:N34)</f>
        <v>1994540</v>
      </c>
      <c s="1124">
        <f>H34+O34</f>
        <v>1994540</v>
      </c>
    </row>
    <row customHeight="1" ht="18">
      <c r="C35" s="1117"/>
      <c s="1161" t="s">
        <v>194</v>
      </c>
      <c s="1130"/>
      <c s="1127">
        <v>56391</v>
      </c>
      <c s="1128">
        <v>308083</v>
      </c>
      <c s="1122">
        <f>SUM(F35:G35)</f>
        <v>364474</v>
      </c>
      <c s="1129"/>
      <c s="1179">
        <v>488727</v>
      </c>
      <c s="1127">
        <v>698557</v>
      </c>
      <c s="1127">
        <v>1267061</v>
      </c>
      <c s="1127">
        <v>99782</v>
      </c>
      <c s="1128">
        <v>0</v>
      </c>
      <c s="1120">
        <f>SUM(I35:N35)</f>
        <v>2554127</v>
      </c>
      <c s="1124">
        <f>H35+O35</f>
        <v>2918601</v>
      </c>
    </row>
    <row customHeight="1" ht="18">
      <c r="C36" s="1117"/>
      <c s="1161" t="s">
        <v>195</v>
      </c>
      <c s="1130"/>
      <c s="1157">
        <v>0</v>
      </c>
      <c s="1128">
        <v>0</v>
      </c>
      <c s="1122">
        <f>SUM(F36:G36)</f>
        <v>0</v>
      </c>
      <c s="1129"/>
      <c s="1179">
        <v>377154</v>
      </c>
      <c s="1127">
        <v>1077072</v>
      </c>
      <c s="1127">
        <v>2692913</v>
      </c>
      <c s="1127">
        <v>1262754</v>
      </c>
      <c s="1128">
        <v>1920448</v>
      </c>
      <c s="1120">
        <f>SUM(I36:N36)</f>
        <v>7330341</v>
      </c>
      <c s="1124">
        <f>H36+O36</f>
        <v>7330341</v>
      </c>
    </row>
    <row customHeight="1" ht="18">
      <c r="C37" s="1117"/>
      <c s="1161" t="s">
        <v>196</v>
      </c>
      <c s="1130"/>
      <c s="1156">
        <v>0</v>
      </c>
      <c s="1157">
        <v>0</v>
      </c>
      <c s="1122">
        <f>SUM(F37:G37)</f>
        <v>0</v>
      </c>
      <c s="1129"/>
      <c s="1179">
        <v>378791</v>
      </c>
      <c s="1127">
        <v>544539</v>
      </c>
      <c s="1127">
        <v>223890</v>
      </c>
      <c s="1127">
        <v>21351</v>
      </c>
      <c s="1128">
        <v>12302</v>
      </c>
      <c s="1120">
        <f>SUM(I37:N37)</f>
        <v>1180873</v>
      </c>
      <c s="1124">
        <f>H37+O37</f>
        <v>1180873</v>
      </c>
    </row>
    <row customHeight="1" ht="18">
      <c r="C38" s="1117"/>
      <c s="1154" t="s">
        <v>197</v>
      </c>
      <c s="1162"/>
      <c s="1127">
        <v>0</v>
      </c>
      <c s="1127">
        <v>0</v>
      </c>
      <c s="1122">
        <f>SUM(F38:G38)</f>
        <v>0</v>
      </c>
      <c s="1129"/>
      <c s="1180">
        <v>0</v>
      </c>
      <c s="1181">
        <v>0</v>
      </c>
      <c s="1181">
        <v>769336</v>
      </c>
      <c s="1181">
        <v>876621</v>
      </c>
      <c s="1182">
        <v>815644</v>
      </c>
      <c s="1120">
        <f>SUM(I38:N38)</f>
        <v>2461601</v>
      </c>
      <c s="1124">
        <f>H38+O38</f>
        <v>2461601</v>
      </c>
    </row>
    <row customHeight="1" ht="18">
      <c r="C39" s="1163"/>
      <c s="1164" t="s">
        <v>198</v>
      </c>
      <c s="1183"/>
      <c s="1127">
        <v>0</v>
      </c>
      <c s="1127">
        <v>0</v>
      </c>
      <c s="1122">
        <f>SUM(F39:G39)</f>
        <v>0</v>
      </c>
      <c s="1129"/>
      <c s="1184">
        <v>523988</v>
      </c>
      <c s="1147">
        <v>474864</v>
      </c>
      <c s="1147">
        <v>333656</v>
      </c>
      <c s="1147">
        <v>511311</v>
      </c>
      <c s="1148">
        <v>235502</v>
      </c>
      <c s="1166">
        <f>SUM(I39:N39)</f>
        <v>2079321</v>
      </c>
      <c s="1150">
        <f>H39+O39</f>
        <v>2079321</v>
      </c>
    </row>
    <row customHeight="1" ht="18">
      <c r="C40" s="1117" t="s">
        <v>216</v>
      </c>
      <c s="1119"/>
      <c s="1119"/>
      <c s="1113">
        <f>SUM(F41:F44)</f>
        <v>0</v>
      </c>
      <c s="1113">
        <f>SUM(G41:G44)</f>
        <v>0</v>
      </c>
      <c s="1114">
        <f>SUM(H41:H44)</f>
        <v>0</v>
      </c>
      <c s="1115"/>
      <c s="1178">
        <f>SUM(J41:J44)</f>
        <v>824970</v>
      </c>
      <c s="1112">
        <f>SUM(K41:K44)</f>
        <v>2759548</v>
      </c>
      <c s="1112">
        <f>SUM(L41:L44)</f>
        <v>3726156</v>
      </c>
      <c s="1112">
        <f>SUM(M41:M44)</f>
        <v>7694260</v>
      </c>
      <c s="1113">
        <f>SUM(N41:N44)</f>
        <v>5454314</v>
      </c>
      <c s="1112">
        <f>SUM(O41:O44)</f>
        <v>20459248</v>
      </c>
      <c s="1116">
        <f>SUM(P41:P44)</f>
        <v>20459248</v>
      </c>
    </row>
    <row customHeight="1" ht="18">
      <c r="C41" s="1117"/>
      <c s="1167" t="s">
        <v>91</v>
      </c>
      <c s="1167"/>
      <c s="1128">
        <v>0</v>
      </c>
      <c s="1128">
        <v>0</v>
      </c>
      <c s="1122">
        <f>SUM(F41:G41)</f>
        <v>0</v>
      </c>
      <c s="1129"/>
      <c s="1128">
        <v>172002</v>
      </c>
      <c s="1128">
        <v>93701</v>
      </c>
      <c s="1128">
        <v>1534568</v>
      </c>
      <c s="1128">
        <v>4993240</v>
      </c>
      <c s="1128">
        <v>3395255</v>
      </c>
      <c s="1120">
        <f>SUM(I41:N41)</f>
        <v>10188766</v>
      </c>
      <c s="1124">
        <f>H41+O41</f>
        <v>10188766</v>
      </c>
    </row>
    <row customHeight="1" ht="18">
      <c r="C42" s="1117"/>
      <c s="1167" t="s">
        <v>92</v>
      </c>
      <c s="1167"/>
      <c s="1127">
        <v>0</v>
      </c>
      <c s="1128">
        <v>0</v>
      </c>
      <c s="1122">
        <f>SUM(F42:G42)</f>
        <v>0</v>
      </c>
      <c s="1129"/>
      <c s="1128">
        <v>652968</v>
      </c>
      <c s="1127">
        <v>2665847</v>
      </c>
      <c s="1128">
        <v>2191588</v>
      </c>
      <c s="1127">
        <v>2701020</v>
      </c>
      <c s="1128">
        <v>2059059</v>
      </c>
      <c s="1120">
        <f>SUM(I42:N42)</f>
        <v>10270482</v>
      </c>
      <c s="1124">
        <f>H42+O42</f>
        <v>10270482</v>
      </c>
    </row>
    <row customHeight="1" ht="18">
      <c r="C43" s="1117"/>
      <c s="1168" t="s">
        <v>157</v>
      </c>
      <c s="1168"/>
      <c s="1156">
        <v>0</v>
      </c>
      <c s="1157">
        <v>0</v>
      </c>
      <c s="1122">
        <f>SUM(F43:G43)</f>
        <v>0</v>
      </c>
      <c s="1129"/>
      <c s="1157">
        <v>0</v>
      </c>
      <c s="1156">
        <v>0</v>
      </c>
      <c s="1157">
        <v>0</v>
      </c>
      <c s="1156">
        <v>0</v>
      </c>
      <c s="1157">
        <v>0</v>
      </c>
      <c s="1120">
        <f>SUM(I43:N43)</f>
        <v>0</v>
      </c>
      <c s="1124">
        <f>H43+O43</f>
        <v>0</v>
      </c>
    </row>
    <row customHeight="1" ht="18">
      <c r="C44" s="1117"/>
      <c s="1169" t="s">
        <v>217</v>
      </c>
      <c s="1169"/>
      <c s="1147">
        <v>0</v>
      </c>
      <c s="1148">
        <v>0</v>
      </c>
      <c s="1149">
        <f>SUM(F44:G44)</f>
        <v>0</v>
      </c>
      <c s="1129"/>
      <c s="1148">
        <v>0</v>
      </c>
      <c s="1147">
        <v>0</v>
      </c>
      <c s="1148">
        <v>0</v>
      </c>
      <c s="1147">
        <v>0</v>
      </c>
      <c s="1148">
        <v>0</v>
      </c>
      <c s="1166">
        <f>SUM(I44:N44)</f>
        <v>0</v>
      </c>
      <c s="1150">
        <f>H44+O44</f>
        <v>0</v>
      </c>
    </row>
    <row customHeight="1" ht="18">
      <c r="C45" s="1170" t="s">
        <v>218</v>
      </c>
      <c s="1171"/>
      <c s="1172"/>
      <c s="1173">
        <f>F11+F30+F40</f>
        <v>510384</v>
      </c>
      <c s="1185">
        <f>G11+G30+G40</f>
        <v>2255412</v>
      </c>
      <c s="1174">
        <f>H11+H30+H40</f>
        <v>2765796</v>
      </c>
      <c s="1041"/>
      <c s="1186">
        <f>J11+J30+J40</f>
        <v>14903891</v>
      </c>
      <c s="1173">
        <f>K11+K30+K40</f>
        <v>23646032</v>
      </c>
      <c s="1173">
        <f>L11+L30+L40</f>
        <v>27998498</v>
      </c>
      <c s="1173">
        <f>M11+M30+M40</f>
        <v>21171501</v>
      </c>
      <c s="1185">
        <f>N11+N30+N40</f>
        <v>15670428</v>
      </c>
      <c s="1173">
        <f>O11+O30+O40</f>
        <v>103390350</v>
      </c>
      <c s="1175">
        <f>P11+P30+P40</f>
        <v>106156146</v>
      </c>
    </row>
  </sheetData>
  <sheetProtection selectLockedCells="1" selectUnlockedCells="1"/>
  <mergeCells count="9">
    <mergeCell ref="C45:E45"/>
    <mergeCell ref="D38:E38"/>
    <mergeCell ref="D39:E39"/>
    <mergeCell ref="A3:Q3"/>
    <mergeCell ref="A4:Q4"/>
    <mergeCell ref="C9:E10"/>
    <mergeCell ref="F9:H9"/>
    <mergeCell ref="I9:O9"/>
    <mergeCell ref="P9:P10"/>
  </mergeCel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8"/>
  <sheetViews>
    <sheetView workbookViewId="0">
      <selection activeCell="A1" sqref="A1"/>
    </sheetView>
  </sheetViews>
  <sheetFormatPr customHeight="1" defaultRowHeight="0"/>
  <cols>
    <col min="1" max="1" style="103" width="2.3984375" customWidth="1"/>
    <col min="2" max="3" style="103" width="3.59765625" customWidth="1"/>
    <col min="4" max="4" style="103" width="13.296875" customWidth="1"/>
    <col min="5" max="24" style="103" width="3.59765625" customWidth="1"/>
    <col min="25" max="25" style="103" width="4" customWidth="1"/>
  </cols>
  <sheetData>
    <row customHeight="1" ht="18">
      <c s="878" t="s">
        <v>0</v>
      </c>
      <c s="101"/>
      <c s="101"/>
      <c s="101"/>
      <c s="101"/>
      <c s="101"/>
      <c s="101"/>
      <c s="101"/>
      <c s="101"/>
      <c s="101"/>
      <c s="101"/>
      <c s="100"/>
      <c s="100"/>
      <c s="100"/>
      <c s="100"/>
      <c s="100"/>
      <c s="100"/>
      <c s="100"/>
      <c s="100"/>
      <c s="100"/>
      <c s="100"/>
      <c s="100"/>
      <c s="100"/>
      <c s="100"/>
      <c s="879"/>
    </row>
    <row customHeight="1" ht="18.75">
      <c s="102"/>
      <c s="104"/>
      <c s="104"/>
      <c s="104"/>
      <c s="104"/>
      <c s="104"/>
      <c s="104"/>
      <c s="104"/>
      <c s="104"/>
      <c s="104"/>
      <c s="104"/>
      <c s="104"/>
      <c s="104"/>
      <c s="104"/>
      <c s="104"/>
      <c s="104"/>
      <c s="104"/>
      <c s="104"/>
      <c s="104"/>
      <c s="104"/>
      <c s="104"/>
      <c s="104"/>
      <c s="104"/>
      <c s="104"/>
      <c s="879"/>
    </row>
    <row customHeight="1" ht="21">
      <c s="616" t="s">
        <v>1</v>
      </c>
      <c s="616"/>
      <c s="616"/>
      <c s="616"/>
      <c s="616"/>
      <c s="616"/>
      <c s="616"/>
      <c s="616"/>
      <c s="616"/>
      <c s="616"/>
      <c s="616"/>
      <c s="616"/>
      <c s="616"/>
      <c s="616"/>
      <c s="616"/>
      <c s="616"/>
      <c s="616"/>
      <c s="616"/>
      <c s="616"/>
      <c s="616"/>
      <c s="616"/>
      <c s="616"/>
      <c s="616"/>
      <c s="616"/>
      <c s="616"/>
    </row>
    <row customHeight="1" ht="17.25">
      <c s="880" t="s">
        <v>2</v>
      </c>
      <c s="881" t="s"/>
      <c s="881" t="s"/>
      <c s="881" t="s"/>
      <c s="881" t="s"/>
      <c s="881" t="s"/>
      <c s="881" t="s"/>
      <c s="881" t="s"/>
      <c s="881" t="s"/>
      <c s="881" t="s"/>
      <c s="881" t="s"/>
      <c s="881" t="s"/>
      <c s="881" t="s"/>
      <c s="881" t="s"/>
      <c s="881" t="s"/>
      <c s="881" t="s"/>
      <c s="881" t="s"/>
      <c s="881" t="s"/>
      <c s="881" t="s"/>
      <c s="881" t="s"/>
      <c s="881" t="s"/>
      <c s="881" t="s"/>
      <c s="881" t="s"/>
      <c s="881" t="s"/>
      <c s="881" t="s"/>
    </row>
    <row customHeight="1" ht="21">
      <c s="102"/>
      <c s="105"/>
      <c s="106"/>
      <c s="106"/>
      <c s="106"/>
      <c s="106"/>
      <c s="106"/>
      <c s="106"/>
      <c s="106"/>
      <c s="106"/>
      <c s="106"/>
      <c s="107"/>
      <c s="104"/>
      <c s="104"/>
      <c s="104"/>
      <c s="104"/>
      <c s="882" t="s">
        <v>32</v>
      </c>
      <c s="882"/>
      <c s="882"/>
      <c s="882"/>
      <c s="883" t="s">
        <v>4</v>
      </c>
      <c s="883"/>
      <c s="883"/>
      <c s="883"/>
      <c s="102"/>
    </row>
    <row customHeight="1" ht="21">
      <c s="102"/>
      <c s="108"/>
      <c s="106"/>
      <c s="106"/>
      <c s="106"/>
      <c s="106"/>
      <c s="106"/>
      <c s="106"/>
      <c s="106"/>
      <c s="106"/>
      <c s="106"/>
      <c s="107"/>
      <c s="104"/>
      <c s="104"/>
      <c s="104"/>
      <c s="104"/>
      <c s="884" t="s">
        <v>33</v>
      </c>
      <c s="884"/>
      <c s="884"/>
      <c s="884"/>
      <c s="885" t="s">
        <v>6</v>
      </c>
      <c s="885"/>
      <c s="885"/>
      <c s="885"/>
      <c s="886" t="s">
        <v>7</v>
      </c>
    </row>
    <row customHeight="1" ht="22.5">
      <c s="108"/>
      <c s="878" t="s">
        <v>34</v>
      </c>
      <c s="105"/>
      <c s="105"/>
      <c s="105"/>
      <c s="105"/>
      <c s="105"/>
      <c s="105"/>
      <c s="105"/>
      <c s="105"/>
      <c s="105"/>
      <c s="107"/>
      <c s="107"/>
      <c s="107"/>
      <c s="107"/>
      <c s="107"/>
      <c s="107"/>
      <c s="107"/>
      <c s="107"/>
      <c s="107"/>
      <c s="107"/>
      <c s="107"/>
      <c s="107"/>
      <c s="104"/>
      <c s="102"/>
    </row>
    <row customHeight="1" ht="15">
      <c s="102"/>
      <c s="114"/>
      <c s="114"/>
      <c s="114"/>
      <c s="114"/>
      <c s="114"/>
      <c s="114"/>
      <c s="114"/>
      <c s="114"/>
      <c s="114"/>
      <c s="536"/>
      <c s="536"/>
      <c s="536"/>
      <c s="536"/>
      <c s="536"/>
      <c s="536"/>
      <c s="536"/>
      <c s="536"/>
      <c s="536"/>
      <c s="536"/>
      <c s="536"/>
      <c s="536"/>
      <c s="536"/>
      <c s="536"/>
      <c s="536"/>
    </row>
    <row s="102" customFormat="1" customHeight="1" ht="15">
      <c r="B9" s="887" t="s">
        <v>35</v>
      </c>
      <c s="111"/>
      <c s="111"/>
      <c s="111"/>
      <c s="111"/>
      <c s="111"/>
      <c s="111"/>
      <c s="111"/>
      <c s="112"/>
      <c s="112"/>
      <c s="112"/>
      <c s="112"/>
      <c s="112"/>
      <c s="112"/>
      <c s="112"/>
      <c s="112"/>
      <c s="112"/>
      <c s="112"/>
      <c s="112"/>
      <c s="112"/>
      <c s="112"/>
      <c s="112"/>
      <c s="112"/>
      <c s="112"/>
    </row>
    <row s="118" customFormat="1" customHeight="1" ht="21">
      <c s="113"/>
      <c s="537"/>
      <c s="115" t="s">
        <v>36</v>
      </c>
      <c s="538"/>
      <c s="602" t="s">
        <v>37</v>
      </c>
      <c s="602"/>
      <c s="602"/>
      <c s="602"/>
      <c s="602"/>
      <c s="602"/>
      <c s="602"/>
      <c s="602"/>
      <c s="602"/>
      <c s="602"/>
      <c s="602"/>
      <c s="602"/>
      <c s="602"/>
      <c s="602"/>
      <c s="602"/>
      <c s="602"/>
      <c s="602"/>
      <c s="602"/>
      <c s="602"/>
      <c s="602"/>
      <c s="112"/>
    </row>
    <row s="118" customFormat="1" customHeight="1" ht="21">
      <c s="113"/>
      <c s="114"/>
      <c s="622" t="s">
        <v>38</v>
      </c>
      <c s="623"/>
      <c s="623"/>
      <c s="623"/>
      <c s="623"/>
      <c s="623"/>
      <c s="623"/>
      <c s="623" t="s">
        <v>39</v>
      </c>
      <c s="623"/>
      <c s="623"/>
      <c s="623"/>
      <c s="626"/>
      <c s="622" t="s">
        <v>40</v>
      </c>
      <c s="623"/>
      <c s="623"/>
      <c s="623"/>
      <c s="628"/>
      <c s="622" t="s">
        <v>41</v>
      </c>
      <c s="623"/>
      <c s="623"/>
      <c s="623"/>
      <c s="628"/>
      <c s="536"/>
    </row>
    <row s="118" customFormat="1" customHeight="1" ht="15">
      <c s="113"/>
      <c s="119"/>
      <c s="624"/>
      <c s="625"/>
      <c s="625"/>
      <c s="625"/>
      <c s="625"/>
      <c s="625"/>
      <c s="625"/>
      <c s="625"/>
      <c s="625"/>
      <c s="625"/>
      <c s="625"/>
      <c s="627"/>
      <c s="624"/>
      <c s="625"/>
      <c s="625"/>
      <c s="625"/>
      <c s="629"/>
      <c s="624"/>
      <c s="625"/>
      <c s="625"/>
      <c s="625"/>
      <c s="629"/>
      <c s="536"/>
    </row>
    <row s="118" customFormat="1" customHeight="1" ht="21">
      <c s="113"/>
      <c s="119"/>
      <c s="614" t="s">
        <v>42</v>
      </c>
      <c s="615"/>
      <c s="615"/>
      <c s="615"/>
      <c s="615"/>
      <c s="615"/>
      <c s="615"/>
      <c s="609" t="s">
        <v>43</v>
      </c>
      <c s="610"/>
      <c s="610"/>
      <c s="610" t="s">
        <v>44</v>
      </c>
      <c s="610"/>
      <c s="888">
        <v>450</v>
      </c>
      <c s="889"/>
      <c s="889"/>
      <c s="890" t="s">
        <v>45</v>
      </c>
      <c s="891"/>
      <c s="892">
        <v>7202</v>
      </c>
      <c s="893"/>
      <c s="893"/>
      <c s="893"/>
      <c s="894"/>
      <c s="536"/>
    </row>
    <row s="118" customFormat="1" customHeight="1" ht="12">
      <c s="113"/>
      <c s="119"/>
      <c s="115"/>
      <c s="115"/>
      <c s="538"/>
      <c s="538"/>
      <c s="538"/>
      <c s="538"/>
      <c s="538"/>
      <c s="115"/>
      <c s="539"/>
      <c s="539"/>
      <c s="539"/>
      <c s="539"/>
      <c s="115"/>
      <c s="538"/>
      <c s="538"/>
      <c s="538"/>
      <c s="115"/>
      <c s="115"/>
      <c s="115"/>
      <c s="115"/>
      <c s="115"/>
      <c s="540"/>
      <c s="536"/>
    </row>
    <row s="118" customFormat="1" customHeight="1" ht="21">
      <c s="113"/>
      <c s="119"/>
      <c s="115" t="s">
        <v>46</v>
      </c>
      <c s="538"/>
      <c s="602" t="s">
        <v>47</v>
      </c>
      <c s="602"/>
      <c s="602"/>
      <c s="602"/>
      <c s="602"/>
      <c s="602"/>
      <c s="602"/>
      <c s="602"/>
      <c s="602"/>
      <c s="602"/>
      <c s="602"/>
      <c s="602"/>
      <c s="602"/>
      <c s="602"/>
      <c s="602"/>
      <c s="602"/>
      <c s="602"/>
      <c s="602"/>
      <c s="602"/>
      <c s="602"/>
      <c s="536"/>
    </row>
    <row s="118" customFormat="1" customHeight="1" ht="21">
      <c s="113"/>
      <c s="119"/>
      <c s="606" t="s">
        <v>48</v>
      </c>
      <c s="607"/>
      <c s="607"/>
      <c s="607"/>
      <c s="607"/>
      <c s="607"/>
      <c s="608"/>
      <c s="609" t="s">
        <v>49</v>
      </c>
      <c s="610"/>
      <c s="610"/>
      <c s="610" t="s">
        <v>50</v>
      </c>
      <c s="611"/>
      <c s="895">
        <v>700</v>
      </c>
      <c s="889"/>
      <c s="889"/>
      <c s="890" t="s">
        <v>45</v>
      </c>
      <c s="891"/>
      <c s="892">
        <v>4218</v>
      </c>
      <c s="893"/>
      <c s="893"/>
      <c s="893"/>
      <c s="894"/>
      <c s="536"/>
    </row>
    <row s="118" customFormat="1" customHeight="1" ht="12">
      <c s="113"/>
      <c s="119"/>
      <c s="541"/>
      <c s="541"/>
      <c s="541"/>
      <c s="541"/>
      <c s="541"/>
      <c s="541"/>
      <c s="541"/>
      <c s="542"/>
      <c s="542"/>
      <c s="542"/>
      <c s="542"/>
      <c s="542"/>
      <c s="539"/>
      <c s="539"/>
      <c s="539"/>
      <c s="539"/>
      <c s="539"/>
      <c s="539"/>
      <c s="539"/>
      <c s="539"/>
      <c s="539"/>
      <c s="539"/>
      <c s="536"/>
    </row>
    <row s="118" customFormat="1" customHeight="1" ht="21">
      <c s="113"/>
      <c s="119"/>
      <c s="115" t="s">
        <v>51</v>
      </c>
      <c s="538"/>
      <c s="602" t="s">
        <v>52</v>
      </c>
      <c s="602"/>
      <c s="602"/>
      <c s="602"/>
      <c s="602"/>
      <c s="602"/>
      <c s="602"/>
      <c s="602"/>
      <c s="602"/>
      <c s="602"/>
      <c s="602"/>
      <c s="602"/>
      <c s="602"/>
      <c s="602"/>
      <c s="602"/>
      <c s="602"/>
      <c s="602"/>
      <c s="602"/>
      <c s="602"/>
      <c s="602"/>
      <c s="536"/>
    </row>
    <row s="118" customFormat="1" customHeight="1" ht="21">
      <c s="113"/>
      <c s="119"/>
      <c s="606" t="s">
        <v>53</v>
      </c>
      <c s="607"/>
      <c s="607"/>
      <c s="607"/>
      <c s="607"/>
      <c s="607"/>
      <c s="608"/>
      <c s="609" t="s">
        <v>49</v>
      </c>
      <c s="610"/>
      <c s="610"/>
      <c s="610" t="s">
        <v>50</v>
      </c>
      <c s="611"/>
      <c s="895">
        <v>750</v>
      </c>
      <c s="889"/>
      <c s="889"/>
      <c s="890" t="s">
        <v>45</v>
      </c>
      <c s="891"/>
      <c s="892">
        <v>4033</v>
      </c>
      <c s="893"/>
      <c s="893"/>
      <c s="893"/>
      <c s="894"/>
      <c s="536"/>
    </row>
    <row s="118" customFormat="1" customHeight="1" ht="12">
      <c s="113"/>
      <c s="119"/>
      <c s="541"/>
      <c s="541"/>
      <c s="541"/>
      <c s="541"/>
      <c s="541"/>
      <c s="541"/>
      <c s="541"/>
      <c s="542"/>
      <c s="542"/>
      <c s="542"/>
      <c s="542"/>
      <c s="542"/>
      <c s="539"/>
      <c s="539"/>
      <c s="539"/>
      <c s="539"/>
      <c s="539"/>
      <c s="539"/>
      <c s="539"/>
      <c s="539"/>
      <c s="539"/>
      <c s="539"/>
      <c s="536"/>
    </row>
    <row s="118" customFormat="1" customHeight="1" ht="21">
      <c s="113"/>
      <c s="119"/>
      <c s="115" t="s">
        <v>54</v>
      </c>
      <c s="538"/>
      <c s="602" t="s">
        <v>55</v>
      </c>
      <c s="602"/>
      <c s="602"/>
      <c s="602"/>
      <c s="602"/>
      <c s="602"/>
      <c s="602"/>
      <c s="602"/>
      <c s="602"/>
      <c s="602"/>
      <c s="602"/>
      <c s="602"/>
      <c s="602"/>
      <c s="602"/>
      <c s="602"/>
      <c s="602"/>
      <c s="602"/>
      <c s="602"/>
      <c s="602"/>
      <c s="602"/>
      <c s="536"/>
    </row>
    <row s="118" customFormat="1" customHeight="1" ht="21">
      <c s="113"/>
      <c s="126"/>
      <c s="606" t="s">
        <v>56</v>
      </c>
      <c s="607"/>
      <c s="607"/>
      <c s="607"/>
      <c s="607"/>
      <c s="607"/>
      <c s="608"/>
      <c s="609" t="s">
        <v>57</v>
      </c>
      <c s="610"/>
      <c s="610"/>
      <c s="610" t="s">
        <v>58</v>
      </c>
      <c s="611"/>
      <c s="895">
        <v>850</v>
      </c>
      <c s="889"/>
      <c s="889"/>
      <c s="890" t="s">
        <v>45</v>
      </c>
      <c s="891"/>
      <c s="892">
        <v>9662</v>
      </c>
      <c s="893"/>
      <c s="893"/>
      <c s="893"/>
      <c s="894"/>
      <c s="543"/>
    </row>
    <row s="118" customFormat="1" customHeight="1" ht="12">
      <c s="113"/>
      <c s="119"/>
      <c s="541"/>
      <c s="541"/>
      <c s="541"/>
      <c s="541"/>
      <c s="541"/>
      <c s="541"/>
      <c s="541"/>
      <c s="542"/>
      <c s="542"/>
      <c s="542"/>
      <c s="542"/>
      <c s="542"/>
      <c s="539"/>
      <c s="539"/>
      <c s="539"/>
      <c s="539"/>
      <c s="539"/>
      <c s="539"/>
      <c s="539"/>
      <c s="539"/>
      <c s="539"/>
      <c s="539"/>
      <c s="536"/>
    </row>
    <row s="118" customFormat="1" customHeight="1" ht="21">
      <c s="113"/>
      <c s="130"/>
      <c s="115" t="s">
        <v>59</v>
      </c>
      <c s="544"/>
      <c s="602" t="s">
        <v>60</v>
      </c>
      <c s="602"/>
      <c s="602"/>
      <c s="602"/>
      <c s="602"/>
      <c s="602"/>
      <c s="602"/>
      <c s="602"/>
      <c s="602"/>
      <c s="602"/>
      <c s="602"/>
      <c s="602"/>
      <c s="602"/>
      <c s="602"/>
      <c s="602"/>
      <c s="602"/>
      <c s="602"/>
      <c s="602"/>
      <c s="602"/>
      <c s="602"/>
      <c s="536"/>
    </row>
    <row s="118" customFormat="1" customHeight="1" ht="21">
      <c s="113"/>
      <c s="115"/>
      <c s="606" t="s">
        <v>61</v>
      </c>
      <c s="607"/>
      <c s="607"/>
      <c s="607"/>
      <c s="607"/>
      <c s="607"/>
      <c s="608"/>
      <c s="609" t="s">
        <v>62</v>
      </c>
      <c s="610"/>
      <c s="610"/>
      <c s="610" t="s">
        <v>63</v>
      </c>
      <c s="611"/>
      <c s="895">
        <v>1000</v>
      </c>
      <c s="889"/>
      <c s="889"/>
      <c s="890" t="s">
        <v>45</v>
      </c>
      <c s="891"/>
      <c s="892">
        <v>12416</v>
      </c>
      <c s="893"/>
      <c s="893"/>
      <c s="893"/>
      <c s="894"/>
      <c s="536"/>
    </row>
    <row s="118" customFormat="1" customHeight="1" ht="12">
      <c s="113"/>
      <c s="119"/>
      <c s="541"/>
      <c s="541"/>
      <c s="541"/>
      <c s="541"/>
      <c s="541"/>
      <c s="541"/>
      <c s="541"/>
      <c s="542"/>
      <c s="542"/>
      <c s="542"/>
      <c s="542"/>
      <c s="542"/>
      <c s="539"/>
      <c s="539"/>
      <c s="539"/>
      <c s="539"/>
      <c s="539"/>
      <c s="539"/>
      <c s="539"/>
      <c s="539"/>
      <c s="539"/>
      <c s="539"/>
      <c s="536"/>
    </row>
    <row s="118" customFormat="1" customHeight="1" ht="21">
      <c s="113"/>
      <c s="119"/>
      <c s="115" t="s">
        <v>64</v>
      </c>
      <c s="115"/>
      <c s="602" t="s">
        <v>65</v>
      </c>
      <c s="602"/>
      <c s="602"/>
      <c s="602"/>
      <c s="602"/>
      <c s="602"/>
      <c s="602"/>
      <c s="602"/>
      <c s="602"/>
      <c s="602"/>
      <c s="602"/>
      <c s="602"/>
      <c s="602"/>
      <c s="602"/>
      <c s="602"/>
      <c s="602"/>
      <c s="602"/>
      <c s="602"/>
      <c s="602"/>
      <c s="602"/>
      <c s="536"/>
    </row>
    <row s="118" customFormat="1" customHeight="1" ht="21">
      <c s="113"/>
      <c s="119"/>
      <c s="603" t="s">
        <v>66</v>
      </c>
      <c s="604"/>
      <c s="604"/>
      <c s="604"/>
      <c s="604"/>
      <c s="604"/>
      <c s="604"/>
      <c s="589" t="s">
        <v>67</v>
      </c>
      <c s="590"/>
      <c s="590"/>
      <c s="590" t="s">
        <v>68</v>
      </c>
      <c s="605"/>
      <c s="896">
        <v>1130</v>
      </c>
      <c s="897"/>
      <c s="897"/>
      <c s="898" t="s">
        <v>45</v>
      </c>
      <c s="899"/>
      <c s="900">
        <v>11137</v>
      </c>
      <c s="901"/>
      <c s="901"/>
      <c s="901"/>
      <c s="902"/>
      <c s="536"/>
    </row>
    <row s="118" customFormat="1" customHeight="1" ht="21">
      <c s="113"/>
      <c s="119"/>
      <c s="545"/>
      <c s="583" t="s">
        <v>69</v>
      </c>
      <c s="584"/>
      <c s="584"/>
      <c s="584"/>
      <c s="584"/>
      <c s="585"/>
      <c s="599"/>
      <c s="600"/>
      <c s="600"/>
      <c s="600"/>
      <c s="601"/>
      <c s="903">
        <v>0</v>
      </c>
      <c s="904"/>
      <c s="904"/>
      <c s="905" t="s">
        <v>45</v>
      </c>
      <c s="906"/>
      <c s="907">
        <v>0</v>
      </c>
      <c s="908"/>
      <c s="908"/>
      <c s="908"/>
      <c s="909"/>
      <c s="536"/>
    </row>
    <row s="118" customFormat="1" customHeight="1" ht="21">
      <c s="113"/>
      <c s="119"/>
      <c s="545"/>
      <c s="575"/>
      <c s="576"/>
      <c s="576"/>
      <c s="576"/>
      <c s="576"/>
      <c s="576"/>
      <c s="596"/>
      <c s="597"/>
      <c s="597"/>
      <c s="597"/>
      <c s="598"/>
      <c s="903">
        <v>0</v>
      </c>
      <c s="904"/>
      <c s="904"/>
      <c s="905" t="s">
        <v>45</v>
      </c>
      <c s="906"/>
      <c s="907">
        <v>0</v>
      </c>
      <c s="908"/>
      <c s="908"/>
      <c s="908"/>
      <c s="909"/>
      <c s="536"/>
    </row>
    <row s="118" customFormat="1" customHeight="1" ht="21">
      <c s="113"/>
      <c s="119"/>
      <c s="546"/>
      <c s="567"/>
      <c s="568"/>
      <c s="568"/>
      <c s="568"/>
      <c s="568"/>
      <c s="568"/>
      <c s="593"/>
      <c s="594"/>
      <c s="594"/>
      <c s="594"/>
      <c s="595"/>
      <c s="910">
        <v>0</v>
      </c>
      <c s="911"/>
      <c s="911"/>
      <c s="912" t="s">
        <v>45</v>
      </c>
      <c s="913"/>
      <c s="914">
        <v>0</v>
      </c>
      <c s="915"/>
      <c s="915"/>
      <c s="915"/>
      <c s="916"/>
      <c s="536"/>
    </row>
    <row s="118" customFormat="1" customHeight="1" ht="12">
      <c s="113"/>
      <c s="119"/>
      <c s="541"/>
      <c s="541"/>
      <c s="541"/>
      <c s="541"/>
      <c s="541"/>
      <c s="541"/>
      <c s="541"/>
      <c s="542"/>
      <c s="542"/>
      <c s="542"/>
      <c s="542"/>
      <c s="542"/>
      <c s="539"/>
      <c s="539"/>
      <c s="539"/>
      <c s="539"/>
      <c s="539"/>
      <c s="539"/>
      <c s="539"/>
      <c s="539"/>
      <c s="539"/>
      <c s="539"/>
      <c s="536"/>
    </row>
    <row s="118" customFormat="1" customHeight="1" ht="21">
      <c s="113"/>
      <c s="119"/>
      <c s="115" t="s">
        <v>70</v>
      </c>
      <c s="115"/>
      <c s="602" t="s">
        <v>71</v>
      </c>
      <c s="602"/>
      <c s="602"/>
      <c s="602"/>
      <c s="602"/>
      <c s="602"/>
      <c s="602"/>
      <c s="602"/>
      <c s="602"/>
      <c s="602"/>
      <c s="602"/>
      <c s="602"/>
      <c s="602"/>
      <c s="602"/>
      <c s="602"/>
      <c s="602"/>
      <c s="602"/>
      <c s="602"/>
      <c s="602"/>
      <c s="602"/>
      <c s="536"/>
    </row>
    <row s="118" customFormat="1" customHeight="1" ht="21">
      <c s="113"/>
      <c s="119"/>
      <c s="603" t="s">
        <v>72</v>
      </c>
      <c s="604"/>
      <c s="604"/>
      <c s="604"/>
      <c s="604"/>
      <c s="604"/>
      <c s="604"/>
      <c s="589" t="s">
        <v>73</v>
      </c>
      <c s="590"/>
      <c s="590"/>
      <c s="590" t="s">
        <v>74</v>
      </c>
      <c s="605"/>
      <c s="896">
        <v>1130</v>
      </c>
      <c s="897"/>
      <c s="897"/>
      <c s="898" t="s">
        <v>45</v>
      </c>
      <c s="899"/>
      <c s="900">
        <v>800</v>
      </c>
      <c s="901"/>
      <c s="901"/>
      <c s="901"/>
      <c s="902"/>
      <c s="536"/>
    </row>
    <row s="118" customFormat="1" customHeight="1" ht="21">
      <c s="113"/>
      <c s="119"/>
      <c s="545"/>
      <c s="583" t="s">
        <v>69</v>
      </c>
      <c s="584"/>
      <c s="584"/>
      <c s="584"/>
      <c s="584"/>
      <c s="585"/>
      <c s="599"/>
      <c s="600"/>
      <c s="600"/>
      <c s="600"/>
      <c s="601"/>
      <c s="903">
        <v>1300</v>
      </c>
      <c s="904"/>
      <c s="904"/>
      <c s="905" t="s">
        <v>45</v>
      </c>
      <c s="906"/>
      <c s="907">
        <v>9572</v>
      </c>
      <c s="908"/>
      <c s="908"/>
      <c s="908"/>
      <c s="909"/>
      <c s="536"/>
    </row>
    <row s="118" customFormat="1" customHeight="1" ht="21">
      <c s="113"/>
      <c s="119"/>
      <c s="545"/>
      <c s="575"/>
      <c s="576"/>
      <c s="576"/>
      <c s="576"/>
      <c s="576"/>
      <c s="576"/>
      <c s="596"/>
      <c s="597"/>
      <c s="597"/>
      <c s="597"/>
      <c s="598"/>
      <c s="903">
        <v>0</v>
      </c>
      <c s="904"/>
      <c s="904"/>
      <c s="905" t="s">
        <v>45</v>
      </c>
      <c s="906"/>
      <c s="907">
        <v>0</v>
      </c>
      <c s="908"/>
      <c s="908"/>
      <c s="908"/>
      <c s="909"/>
      <c s="536"/>
    </row>
    <row s="118" customFormat="1" customHeight="1" ht="21">
      <c s="113"/>
      <c s="119"/>
      <c s="546"/>
      <c s="567"/>
      <c s="568"/>
      <c s="568"/>
      <c s="568"/>
      <c s="568"/>
      <c s="568"/>
      <c s="593"/>
      <c s="594"/>
      <c s="594"/>
      <c s="594"/>
      <c s="595"/>
      <c s="910">
        <v>0</v>
      </c>
      <c s="911"/>
      <c s="911"/>
      <c s="912" t="s">
        <v>45</v>
      </c>
      <c s="913"/>
      <c s="914">
        <v>0</v>
      </c>
      <c s="915"/>
      <c s="915"/>
      <c s="915"/>
      <c s="916"/>
      <c s="536"/>
    </row>
    <row s="118" customFormat="1" customHeight="1" ht="12">
      <c s="113"/>
      <c s="119"/>
      <c s="541"/>
      <c s="541"/>
      <c s="541"/>
      <c s="541"/>
      <c s="541"/>
      <c s="541"/>
      <c s="541"/>
      <c s="542"/>
      <c s="542"/>
      <c s="542"/>
      <c s="542"/>
      <c s="542"/>
      <c s="539"/>
      <c s="539"/>
      <c s="539"/>
      <c s="539"/>
      <c s="539"/>
      <c s="539"/>
      <c s="539"/>
      <c s="539"/>
      <c s="539"/>
      <c s="539"/>
      <c s="536"/>
    </row>
    <row s="118" customFormat="1" customHeight="1" ht="21">
      <c s="113"/>
      <c s="119"/>
      <c s="115" t="s">
        <v>75</v>
      </c>
      <c s="115"/>
      <c s="602" t="s">
        <v>76</v>
      </c>
      <c s="602"/>
      <c s="602"/>
      <c s="602"/>
      <c s="602"/>
      <c s="602"/>
      <c s="602"/>
      <c s="602"/>
      <c s="602"/>
      <c s="602"/>
      <c s="602"/>
      <c s="602"/>
      <c s="602"/>
      <c s="602"/>
      <c s="602"/>
      <c s="602"/>
      <c s="602"/>
      <c s="602"/>
      <c s="602"/>
      <c s="602"/>
      <c s="536"/>
    </row>
    <row s="118" customFormat="1" customHeight="1" ht="21">
      <c s="113"/>
      <c s="119"/>
      <c s="603" t="s">
        <v>77</v>
      </c>
      <c s="604"/>
      <c s="604"/>
      <c s="604"/>
      <c s="604"/>
      <c s="604"/>
      <c s="604"/>
      <c s="589" t="s">
        <v>78</v>
      </c>
      <c s="590"/>
      <c s="590"/>
      <c s="590" t="s">
        <v>79</v>
      </c>
      <c s="605"/>
      <c s="896">
        <v>1550</v>
      </c>
      <c s="897"/>
      <c s="897"/>
      <c s="898" t="s">
        <v>45</v>
      </c>
      <c s="899"/>
      <c s="900">
        <v>4670</v>
      </c>
      <c s="901"/>
      <c s="901"/>
      <c s="901"/>
      <c s="902"/>
      <c s="536"/>
    </row>
    <row s="118" customFormat="1" customHeight="1" ht="21">
      <c s="113"/>
      <c s="119"/>
      <c s="545"/>
      <c s="583" t="s">
        <v>69</v>
      </c>
      <c s="584"/>
      <c s="584"/>
      <c s="584"/>
      <c s="584"/>
      <c s="585"/>
      <c s="599"/>
      <c s="600"/>
      <c s="600"/>
      <c s="600"/>
      <c s="601"/>
      <c s="903">
        <v>0</v>
      </c>
      <c s="904"/>
      <c s="904"/>
      <c s="905" t="s">
        <v>45</v>
      </c>
      <c s="906"/>
      <c s="907">
        <v>0</v>
      </c>
      <c s="908"/>
      <c s="908"/>
      <c s="908"/>
      <c s="909"/>
      <c s="536"/>
    </row>
    <row s="118" customFormat="1" customHeight="1" ht="21">
      <c s="113"/>
      <c s="119"/>
      <c s="545"/>
      <c s="575"/>
      <c s="576"/>
      <c s="576"/>
      <c s="576"/>
      <c s="576"/>
      <c s="576"/>
      <c s="596"/>
      <c s="597"/>
      <c s="597"/>
      <c s="597"/>
      <c s="598"/>
      <c s="903">
        <v>0</v>
      </c>
      <c s="904"/>
      <c s="904"/>
      <c s="905" t="s">
        <v>45</v>
      </c>
      <c s="906"/>
      <c s="907">
        <v>0</v>
      </c>
      <c s="908"/>
      <c s="908"/>
      <c s="908"/>
      <c s="909"/>
      <c s="536"/>
    </row>
    <row s="118" customFormat="1" customHeight="1" ht="21">
      <c s="113"/>
      <c s="119"/>
      <c s="546"/>
      <c s="567"/>
      <c s="568"/>
      <c s="568"/>
      <c s="568"/>
      <c s="568"/>
      <c s="568"/>
      <c s="593"/>
      <c s="594"/>
      <c s="594"/>
      <c s="594"/>
      <c s="595"/>
      <c s="910">
        <v>0</v>
      </c>
      <c s="911"/>
      <c s="911"/>
      <c s="912" t="s">
        <v>45</v>
      </c>
      <c s="913"/>
      <c s="914">
        <v>0</v>
      </c>
      <c s="915"/>
      <c s="915"/>
      <c s="915"/>
      <c s="916"/>
      <c s="536"/>
    </row>
    <row s="118" customFormat="1" customHeight="1" ht="12">
      <c s="113"/>
      <c s="119"/>
      <c s="115"/>
      <c s="115"/>
      <c s="539"/>
      <c s="539"/>
      <c s="539"/>
      <c s="539"/>
      <c s="539"/>
      <c s="115"/>
      <c s="115"/>
      <c s="115"/>
      <c s="115"/>
      <c s="115"/>
      <c s="115"/>
      <c s="540"/>
      <c s="540"/>
      <c s="540"/>
      <c s="115"/>
      <c s="540"/>
      <c s="540"/>
      <c s="540"/>
      <c s="540"/>
      <c s="540"/>
      <c s="536"/>
    </row>
    <row s="118" customFormat="1" customHeight="1" ht="21">
      <c s="113"/>
      <c s="119"/>
      <c s="115" t="s">
        <v>80</v>
      </c>
      <c s="115"/>
      <c s="568" t="s">
        <v>81</v>
      </c>
      <c s="568"/>
      <c s="568"/>
      <c s="568"/>
      <c s="568"/>
      <c s="568"/>
      <c s="568"/>
      <c s="568"/>
      <c s="568"/>
      <c s="568"/>
      <c s="568"/>
      <c s="568"/>
      <c s="568"/>
      <c s="568"/>
      <c s="568"/>
      <c s="568"/>
      <c s="568"/>
      <c s="568"/>
      <c s="568"/>
      <c s="568"/>
      <c s="536"/>
    </row>
    <row s="118" customFormat="1" customHeight="1" ht="21">
      <c s="113"/>
      <c s="119"/>
      <c s="547" t="s">
        <v>82</v>
      </c>
      <c s="548"/>
      <c s="548"/>
      <c s="548"/>
      <c s="548"/>
      <c s="548"/>
      <c s="549"/>
      <c s="589" t="s">
        <v>83</v>
      </c>
      <c s="590"/>
      <c s="590"/>
      <c s="590" t="s">
        <v>84</v>
      </c>
      <c s="590"/>
      <c s="896">
        <v>1650</v>
      </c>
      <c s="897"/>
      <c s="897"/>
      <c s="898" t="s">
        <v>45</v>
      </c>
      <c s="899"/>
      <c s="900">
        <v>2978</v>
      </c>
      <c s="901"/>
      <c s="901"/>
      <c s="901"/>
      <c s="902"/>
      <c s="536"/>
    </row>
    <row s="118" customFormat="1" customHeight="1" ht="21">
      <c s="113"/>
      <c s="119"/>
      <c s="545"/>
      <c s="583" t="s">
        <v>69</v>
      </c>
      <c s="584"/>
      <c s="584"/>
      <c s="584"/>
      <c s="584"/>
      <c s="585"/>
      <c s="586"/>
      <c s="587"/>
      <c s="587"/>
      <c s="587"/>
      <c s="588"/>
      <c s="903">
        <v>1850</v>
      </c>
      <c s="904"/>
      <c s="904"/>
      <c s="905" t="s">
        <v>45</v>
      </c>
      <c s="906"/>
      <c s="907">
        <v>891</v>
      </c>
      <c s="908"/>
      <c s="908"/>
      <c s="908"/>
      <c s="909"/>
      <c s="536"/>
    </row>
    <row s="118" customFormat="1" customHeight="1" ht="21">
      <c s="113"/>
      <c s="119"/>
      <c s="545"/>
      <c s="575"/>
      <c s="576"/>
      <c s="576"/>
      <c s="576"/>
      <c s="576"/>
      <c s="577"/>
      <c s="578"/>
      <c s="579"/>
      <c s="579"/>
      <c s="579"/>
      <c s="580"/>
      <c s="903">
        <v>1950</v>
      </c>
      <c s="904"/>
      <c s="904"/>
      <c s="905" t="s">
        <v>45</v>
      </c>
      <c s="906"/>
      <c s="907">
        <v>519</v>
      </c>
      <c s="908"/>
      <c s="908"/>
      <c s="908"/>
      <c s="909"/>
      <c s="536"/>
    </row>
    <row s="118" customFormat="1" customHeight="1" ht="21">
      <c s="113"/>
      <c s="119"/>
      <c s="550"/>
      <c s="575"/>
      <c s="576"/>
      <c s="576"/>
      <c s="576"/>
      <c s="576"/>
      <c s="577"/>
      <c s="578"/>
      <c s="579"/>
      <c s="579"/>
      <c s="579"/>
      <c s="580"/>
      <c s="903">
        <v>2100</v>
      </c>
      <c s="904"/>
      <c s="904"/>
      <c s="905" t="s">
        <v>45</v>
      </c>
      <c s="906"/>
      <c s="907">
        <v>372</v>
      </c>
      <c s="908"/>
      <c s="908"/>
      <c s="908"/>
      <c s="909"/>
      <c s="536"/>
    </row>
    <row s="118" customFormat="1" customHeight="1" ht="21">
      <c s="113"/>
      <c s="119"/>
      <c s="545"/>
      <c s="575"/>
      <c s="576"/>
      <c s="576"/>
      <c s="576"/>
      <c s="576"/>
      <c s="577"/>
      <c s="578"/>
      <c s="579"/>
      <c s="579"/>
      <c s="579"/>
      <c s="580"/>
      <c s="903">
        <v>2300</v>
      </c>
      <c s="904"/>
      <c s="904"/>
      <c s="905" t="s">
        <v>45</v>
      </c>
      <c s="906"/>
      <c s="907">
        <v>491</v>
      </c>
      <c s="908"/>
      <c s="908"/>
      <c s="908"/>
      <c s="909"/>
      <c s="536"/>
    </row>
    <row s="118" customFormat="1" customHeight="1" ht="21">
      <c s="113"/>
      <c s="126"/>
      <c s="545"/>
      <c s="575"/>
      <c s="576"/>
      <c s="576"/>
      <c s="576"/>
      <c s="576"/>
      <c s="577"/>
      <c s="578"/>
      <c s="579"/>
      <c s="579"/>
      <c s="579"/>
      <c s="580"/>
      <c s="903">
        <v>0</v>
      </c>
      <c s="904"/>
      <c s="904"/>
      <c s="905" t="s">
        <v>45</v>
      </c>
      <c s="906"/>
      <c s="907">
        <v>0</v>
      </c>
      <c s="908"/>
      <c s="908"/>
      <c s="908"/>
      <c s="909"/>
      <c s="543"/>
    </row>
    <row s="118" customFormat="1" customHeight="1" ht="21">
      <c s="113"/>
      <c s="119"/>
      <c s="545"/>
      <c s="575"/>
      <c s="576"/>
      <c s="576"/>
      <c s="576"/>
      <c s="576"/>
      <c s="577"/>
      <c s="578"/>
      <c s="579"/>
      <c s="579"/>
      <c s="579"/>
      <c s="580"/>
      <c s="903">
        <v>0</v>
      </c>
      <c s="904"/>
      <c s="904"/>
      <c s="905" t="s">
        <v>45</v>
      </c>
      <c s="906"/>
      <c s="907">
        <v>0</v>
      </c>
      <c s="908"/>
      <c s="908"/>
      <c s="908"/>
      <c s="909"/>
      <c s="536"/>
    </row>
    <row s="118" customFormat="1" customHeight="1" ht="21">
      <c s="113"/>
      <c s="119"/>
      <c s="545"/>
      <c s="575"/>
      <c s="576"/>
      <c s="576"/>
      <c s="576"/>
      <c s="576"/>
      <c s="577"/>
      <c s="578"/>
      <c s="579"/>
      <c s="579"/>
      <c s="579"/>
      <c s="580"/>
      <c s="903">
        <v>0</v>
      </c>
      <c s="904"/>
      <c s="904"/>
      <c s="905" t="s">
        <v>45</v>
      </c>
      <c s="906"/>
      <c s="907">
        <v>0</v>
      </c>
      <c s="908"/>
      <c s="908"/>
      <c s="908"/>
      <c s="909"/>
      <c s="536"/>
    </row>
    <row s="118" customFormat="1" customHeight="1" ht="21">
      <c s="113"/>
      <c s="115"/>
      <c s="546"/>
      <c s="567"/>
      <c s="568"/>
      <c s="568"/>
      <c s="568"/>
      <c s="568"/>
      <c s="569"/>
      <c s="570"/>
      <c s="571"/>
      <c s="571"/>
      <c s="571"/>
      <c s="572"/>
      <c s="910">
        <v>0</v>
      </c>
      <c s="911"/>
      <c s="911"/>
      <c s="912" t="s">
        <v>45</v>
      </c>
      <c s="913"/>
      <c s="914">
        <v>0</v>
      </c>
      <c s="915"/>
      <c s="915"/>
      <c s="915"/>
      <c s="916"/>
      <c s="536"/>
    </row>
    <row s="118" customFormat="1" customHeight="1" ht="12">
      <c s="113"/>
      <c s="115"/>
      <c s="115"/>
      <c s="551"/>
      <c s="115"/>
      <c s="115"/>
      <c s="115"/>
      <c s="115"/>
      <c s="115"/>
      <c s="539"/>
      <c s="539"/>
      <c s="539"/>
      <c s="539"/>
      <c s="539"/>
      <c s="539"/>
      <c s="115"/>
      <c s="115"/>
      <c s="115"/>
      <c s="115"/>
      <c s="115"/>
      <c s="115"/>
      <c s="115"/>
      <c s="115"/>
      <c s="540"/>
      <c s="536"/>
    </row>
    <row s="118" customFormat="1" customHeight="1" ht="21">
      <c s="113"/>
      <c s="115"/>
      <c s="115" t="s">
        <v>85</v>
      </c>
      <c s="540"/>
      <c s="540"/>
      <c s="540"/>
      <c s="540"/>
      <c s="540"/>
      <c s="540"/>
      <c s="115"/>
      <c s="552"/>
      <c s="552"/>
      <c s="540"/>
      <c s="540"/>
      <c s="540"/>
      <c s="115"/>
      <c s="115"/>
      <c s="115"/>
      <c s="115"/>
      <c s="115"/>
      <c s="115"/>
      <c s="115"/>
      <c s="115"/>
      <c s="540"/>
      <c s="536"/>
    </row>
    <row s="118" customFormat="1" customHeight="1" ht="21">
      <c s="113"/>
      <c s="115"/>
      <c s="917">
        <v>5600</v>
      </c>
      <c s="918"/>
      <c s="919"/>
      <c s="553"/>
      <c s="554" t="s">
        <v>86</v>
      </c>
      <c s="555"/>
      <c s="540"/>
      <c s="540"/>
      <c s="540"/>
      <c s="540"/>
      <c s="540"/>
      <c s="540"/>
      <c s="562" t="s">
        <v>87</v>
      </c>
      <c s="562"/>
      <c s="562"/>
      <c s="562"/>
      <c s="563"/>
      <c s="920">
        <f>SUM(T13,T16,T19,T22,T25,T28,T29,T30,T31,T34,T35,T36,T37,T40,T41,T42,T43,T46,T47,T48,T49,T50,T51,T52,T53,T54)</f>
        <v>68961</v>
      </c>
      <c s="921"/>
      <c s="921"/>
      <c s="921"/>
      <c s="922"/>
      <c s="536"/>
    </row>
    <row s="118" customFormat="1" customHeight="1" ht="12">
      <c s="113"/>
      <c s="115"/>
      <c s="119"/>
      <c s="134"/>
      <c s="134"/>
      <c s="135"/>
      <c s="119"/>
      <c s="135"/>
      <c s="119"/>
      <c s="115"/>
      <c s="536"/>
      <c s="536"/>
      <c s="536"/>
      <c s="536"/>
      <c s="536"/>
      <c s="536"/>
      <c s="536"/>
      <c s="536"/>
      <c s="536"/>
      <c s="536"/>
      <c s="536"/>
      <c s="536"/>
      <c s="536"/>
      <c s="536"/>
      <c s="536"/>
    </row>
  </sheetData>
  <sheetProtection selectLockedCells="1" selectUnlockedCells="1"/>
  <mergeCells count="177">
    <mergeCell ref="A3:Y3"/>
    <mergeCell ref="A4:Y4"/>
    <mergeCell ref="Q5:T5"/>
    <mergeCell ref="U5:X5"/>
    <mergeCell ref="Q6:T6"/>
    <mergeCell ref="U6:X6"/>
    <mergeCell ref="E10:X10"/>
    <mergeCell ref="C11:I12"/>
    <mergeCell ref="J11:N12"/>
    <mergeCell ref="O11:S12"/>
    <mergeCell ref="T11:X12"/>
    <mergeCell ref="C13:I13"/>
    <mergeCell ref="J13:L13"/>
    <mergeCell ref="M13:N13"/>
    <mergeCell ref="O13:Q13"/>
    <mergeCell ref="R13:S13"/>
    <mergeCell ref="E18:X18"/>
    <mergeCell ref="C19:I19"/>
    <mergeCell ref="J19:L19"/>
    <mergeCell ref="M19:N19"/>
    <mergeCell ref="O19:Q19"/>
    <mergeCell ref="R19:S19"/>
    <mergeCell ref="T19:X19"/>
    <mergeCell ref="T13:X13"/>
    <mergeCell ref="E15:X15"/>
    <mergeCell ref="C16:I16"/>
    <mergeCell ref="J16:L16"/>
    <mergeCell ref="M16:N16"/>
    <mergeCell ref="O16:Q16"/>
    <mergeCell ref="R16:S16"/>
    <mergeCell ref="T16:X16"/>
    <mergeCell ref="E24:X24"/>
    <mergeCell ref="C25:I25"/>
    <mergeCell ref="J25:L25"/>
    <mergeCell ref="M25:N25"/>
    <mergeCell ref="O25:Q25"/>
    <mergeCell ref="R25:S25"/>
    <mergeCell ref="T25:X25"/>
    <mergeCell ref="E21:X21"/>
    <mergeCell ref="C22:I22"/>
    <mergeCell ref="J22:L22"/>
    <mergeCell ref="M22:N22"/>
    <mergeCell ref="O22:Q22"/>
    <mergeCell ref="R22:S22"/>
    <mergeCell ref="T22:X22"/>
    <mergeCell ref="D29:I29"/>
    <mergeCell ref="J29:L29"/>
    <mergeCell ref="M29:N29"/>
    <mergeCell ref="O29:Q29"/>
    <mergeCell ref="R29:S29"/>
    <mergeCell ref="T29:X29"/>
    <mergeCell ref="E27:X27"/>
    <mergeCell ref="C28:I28"/>
    <mergeCell ref="J28:L28"/>
    <mergeCell ref="M28:N28"/>
    <mergeCell ref="O28:Q28"/>
    <mergeCell ref="R28:S28"/>
    <mergeCell ref="T28:X28"/>
    <mergeCell ref="D31:I31"/>
    <mergeCell ref="J31:L31"/>
    <mergeCell ref="M31:N31"/>
    <mergeCell ref="O31:Q31"/>
    <mergeCell ref="R31:S31"/>
    <mergeCell ref="T31:X31"/>
    <mergeCell ref="D30:I30"/>
    <mergeCell ref="J30:L30"/>
    <mergeCell ref="M30:N30"/>
    <mergeCell ref="O30:Q30"/>
    <mergeCell ref="R30:S30"/>
    <mergeCell ref="T30:X30"/>
    <mergeCell ref="D35:I35"/>
    <mergeCell ref="J35:L35"/>
    <mergeCell ref="M35:N35"/>
    <mergeCell ref="O35:Q35"/>
    <mergeCell ref="R35:S35"/>
    <mergeCell ref="T35:X35"/>
    <mergeCell ref="E33:X33"/>
    <mergeCell ref="C34:I34"/>
    <mergeCell ref="J34:L34"/>
    <mergeCell ref="M34:N34"/>
    <mergeCell ref="O34:Q34"/>
    <mergeCell ref="R34:S34"/>
    <mergeCell ref="T34:X34"/>
    <mergeCell ref="D37:I37"/>
    <mergeCell ref="J37:L37"/>
    <mergeCell ref="M37:N37"/>
    <mergeCell ref="O37:Q37"/>
    <mergeCell ref="R37:S37"/>
    <mergeCell ref="T37:X37"/>
    <mergeCell ref="D36:I36"/>
    <mergeCell ref="J36:L36"/>
    <mergeCell ref="M36:N36"/>
    <mergeCell ref="O36:Q36"/>
    <mergeCell ref="R36:S36"/>
    <mergeCell ref="T36:X36"/>
    <mergeCell ref="D41:I41"/>
    <mergeCell ref="J41:L41"/>
    <mergeCell ref="M41:N41"/>
    <mergeCell ref="O41:Q41"/>
    <mergeCell ref="R41:S41"/>
    <mergeCell ref="T41:X41"/>
    <mergeCell ref="E39:X39"/>
    <mergeCell ref="C40:I40"/>
    <mergeCell ref="J40:L40"/>
    <mergeCell ref="M40:N40"/>
    <mergeCell ref="O40:Q40"/>
    <mergeCell ref="R40:S40"/>
    <mergeCell ref="T40:X40"/>
    <mergeCell ref="D43:I43"/>
    <mergeCell ref="J43:L43"/>
    <mergeCell ref="M43:N43"/>
    <mergeCell ref="O43:Q43"/>
    <mergeCell ref="R43:S43"/>
    <mergeCell ref="T43:X43"/>
    <mergeCell ref="D42:I42"/>
    <mergeCell ref="J42:L42"/>
    <mergeCell ref="M42:N42"/>
    <mergeCell ref="O42:Q42"/>
    <mergeCell ref="R42:S42"/>
    <mergeCell ref="T42:X42"/>
    <mergeCell ref="D47:I47"/>
    <mergeCell ref="J47:L47"/>
    <mergeCell ref="M47:N47"/>
    <mergeCell ref="O47:Q47"/>
    <mergeCell ref="R47:S47"/>
    <mergeCell ref="T47:X47"/>
    <mergeCell ref="E45:X45"/>
    <mergeCell ref="J46:L46"/>
    <mergeCell ref="M46:N46"/>
    <mergeCell ref="O46:Q46"/>
    <mergeCell ref="R46:S46"/>
    <mergeCell ref="T46:X46"/>
    <mergeCell ref="D49:I49"/>
    <mergeCell ref="J49:L49"/>
    <mergeCell ref="M49:N49"/>
    <mergeCell ref="O49:Q49"/>
    <mergeCell ref="R49:S49"/>
    <mergeCell ref="T49:X49"/>
    <mergeCell ref="D48:I48"/>
    <mergeCell ref="J48:L48"/>
    <mergeCell ref="M48:N48"/>
    <mergeCell ref="O48:Q48"/>
    <mergeCell ref="R48:S48"/>
    <mergeCell ref="T48:X48"/>
    <mergeCell ref="D51:I51"/>
    <mergeCell ref="J51:L51"/>
    <mergeCell ref="M51:N51"/>
    <mergeCell ref="O51:Q51"/>
    <mergeCell ref="R51:S51"/>
    <mergeCell ref="T51:X51"/>
    <mergeCell ref="D50:I50"/>
    <mergeCell ref="J50:L50"/>
    <mergeCell ref="M50:N50"/>
    <mergeCell ref="O50:Q50"/>
    <mergeCell ref="R50:S50"/>
    <mergeCell ref="T50:X50"/>
    <mergeCell ref="D53:I53"/>
    <mergeCell ref="J53:L53"/>
    <mergeCell ref="M53:N53"/>
    <mergeCell ref="O53:Q53"/>
    <mergeCell ref="R53:S53"/>
    <mergeCell ref="T53:X53"/>
    <mergeCell ref="D52:I52"/>
    <mergeCell ref="J52:L52"/>
    <mergeCell ref="M52:N52"/>
    <mergeCell ref="O52:Q52"/>
    <mergeCell ref="R52:S52"/>
    <mergeCell ref="T52:X52"/>
    <mergeCell ref="C57:E57"/>
    <mergeCell ref="O57:S57"/>
    <mergeCell ref="T57:X57"/>
    <mergeCell ref="D54:I54"/>
    <mergeCell ref="J54:L54"/>
    <mergeCell ref="M54:N54"/>
    <mergeCell ref="O54:Q54"/>
    <mergeCell ref="R54:S54"/>
    <mergeCell ref="T54:X54"/>
  </mergeCell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election activeCell="A1" sqref="A1"/>
    </sheetView>
  </sheetViews>
  <sheetFormatPr defaultColWidth="9" customHeight="1" defaultRowHeight="0"/>
  <cols>
    <col min="1" max="4" style="56" width="3.796875" customWidth="1"/>
    <col min="5" max="5" style="56" width="33.796875" customWidth="1"/>
    <col min="6" max="16" style="56" width="14.3984375" customWidth="1"/>
    <col min="17" max="17" style="49" width="4" customWidth="1"/>
  </cols>
  <sheetData>
    <row customHeight="1" ht="18">
      <c s="923" t="s">
        <v>202</v>
      </c>
      <c r="Q1" s="975"/>
    </row>
    <row customHeight="1" ht="18">
      <c r="Q2" s="975"/>
    </row>
    <row customHeight="1" ht="18">
      <c s="630" t="s">
        <v>1</v>
      </c>
      <c s="630"/>
      <c s="630"/>
      <c s="630"/>
      <c s="630"/>
      <c s="630"/>
      <c s="630"/>
      <c s="630"/>
      <c s="630"/>
      <c s="630"/>
      <c s="630"/>
      <c s="630"/>
      <c s="630"/>
      <c s="630"/>
      <c s="630"/>
      <c s="630"/>
      <c s="630"/>
    </row>
    <row customHeight="1" ht="18">
      <c s="880" t="s">
        <v>2</v>
      </c>
      <c s="881" t="s"/>
      <c s="881" t="s"/>
      <c s="881" t="s"/>
      <c s="881" t="s"/>
      <c s="881" t="s"/>
      <c s="881" t="s"/>
      <c s="881" t="s"/>
      <c s="881" t="s"/>
      <c s="881" t="s"/>
      <c s="881" t="s"/>
      <c s="881" t="s"/>
      <c s="881" t="s"/>
      <c s="881" t="s"/>
      <c s="881" t="s"/>
      <c s="881" t="s"/>
      <c s="881" t="s"/>
    </row>
    <row customHeight="1" ht="18">
      <c r="B5" s="923" t="s">
        <v>203</v>
      </c>
      <c r="N5" s="49"/>
      <c s="1021" t="s">
        <v>3</v>
      </c>
      <c s="926" t="s">
        <v>4</v>
      </c>
      <c s="56"/>
    </row>
    <row customHeight="1" ht="18">
      <c r="B6" s="923" t="s">
        <v>204</v>
      </c>
      <c r="N6" s="49"/>
      <c s="1022" t="s">
        <v>5</v>
      </c>
      <c s="849" t="s">
        <v>6</v>
      </c>
      <c s="1093" t="s">
        <v>7</v>
      </c>
    </row>
    <row customHeight="1" ht="18">
      <c r="C7" s="923" t="s">
        <v>223</v>
      </c>
    </row>
    <row customHeight="1" ht="18">
      <c r="C8" s="1191" t="s">
        <v>221</v>
      </c>
    </row>
    <row customHeight="1" ht="18">
      <c r="C9" s="1094" t="s">
        <v>207</v>
      </c>
      <c s="1095"/>
      <c s="1096"/>
      <c s="1097" t="s">
        <v>153</v>
      </c>
      <c s="1098"/>
      <c s="1099"/>
      <c s="1100" t="s">
        <v>154</v>
      </c>
      <c s="1098"/>
      <c s="1098"/>
      <c s="1098"/>
      <c s="1098"/>
      <c s="1098"/>
      <c s="1099"/>
      <c s="1101" t="s">
        <v>87</v>
      </c>
    </row>
    <row customHeight="1" ht="18">
      <c r="C10" s="1102"/>
      <c s="1103"/>
      <c s="1104"/>
      <c s="1105" t="s">
        <v>128</v>
      </c>
      <c s="1106" t="s">
        <v>129</v>
      </c>
      <c s="1107" t="s">
        <v>14</v>
      </c>
      <c s="1108" t="s">
        <v>130</v>
      </c>
      <c s="1106" t="s">
        <v>131</v>
      </c>
      <c s="1105" t="s">
        <v>132</v>
      </c>
      <c s="1105" t="s">
        <v>133</v>
      </c>
      <c s="1105" t="s">
        <v>134</v>
      </c>
      <c s="1106" t="s">
        <v>135</v>
      </c>
      <c s="1107" t="s">
        <v>14</v>
      </c>
      <c s="1109"/>
    </row>
    <row customHeight="1" ht="18">
      <c r="C11" s="1110" t="s">
        <v>208</v>
      </c>
      <c s="1111"/>
      <c s="1111"/>
      <c s="1112">
        <f>SUM(F12,F18,F21,F26,F30,F31)</f>
        <v>6060608</v>
      </c>
      <c s="1113">
        <f>SUM(G12,G18,G21,G26,G30,G31)</f>
        <v>22145288</v>
      </c>
      <c s="1114">
        <f>SUM(H12,H18,H21,H26,H30,H31)</f>
        <v>28205896</v>
      </c>
      <c s="1115"/>
      <c s="1113">
        <f>SUM(J12,J18,J21,J26,J30,J31)</f>
        <v>110613813</v>
      </c>
      <c s="1113">
        <f>SUM(K12,K18,K21,K26,K30,K31)</f>
        <v>163900499</v>
      </c>
      <c s="1112">
        <f>SUM(L12,L18,L21,L26,L30,L31)</f>
        <v>166918577</v>
      </c>
      <c s="1113">
        <f>SUM(M12,M18,M21,M26,M30,M31)</f>
        <v>102196107</v>
      </c>
      <c s="1113">
        <f>SUM(N12,N18,N21,N26,N30,N31)</f>
        <v>70140206</v>
      </c>
      <c s="1112">
        <f>O12+O18+O21+O26+O30+O31</f>
        <v>613769202</v>
      </c>
      <c s="1116">
        <f>P12+P18+P21+P26+P30+P31</f>
        <v>641975098</v>
      </c>
    </row>
    <row customHeight="1" ht="18">
      <c r="C12" s="1117"/>
      <c s="1118" t="s">
        <v>209</v>
      </c>
      <c s="1119"/>
      <c s="1120">
        <f>SUM(F13:F17)</f>
        <v>914383</v>
      </c>
      <c s="1121">
        <f>SUM(G13:G17)</f>
        <v>2604139</v>
      </c>
      <c s="1122">
        <f>SUM(H13:H17)</f>
        <v>3518522</v>
      </c>
      <c s="1123"/>
      <c s="1121">
        <f>SUM(J13:J17)</f>
        <v>16717114</v>
      </c>
      <c s="1120">
        <f>SUM(K13:K17)</f>
        <v>33610811</v>
      </c>
      <c s="1120">
        <f>SUM(L13:L17)</f>
        <v>34467946</v>
      </c>
      <c s="1120">
        <f>SUM(M13:M17)</f>
        <v>30272331</v>
      </c>
      <c s="1121">
        <f>SUM(N13:N17)</f>
        <v>24193668</v>
      </c>
      <c s="1120">
        <f>SUM(O13:O17)</f>
        <v>139261870</v>
      </c>
      <c s="1124">
        <f>SUM(P13:P17)</f>
        <v>142780392</v>
      </c>
    </row>
    <row customHeight="1" ht="18">
      <c r="C13" s="1117"/>
      <c s="1125"/>
      <c s="1126" t="s">
        <v>161</v>
      </c>
      <c s="1127">
        <v>0</v>
      </c>
      <c s="1128">
        <v>0</v>
      </c>
      <c s="1122">
        <f>SUM(F13:G13)</f>
        <v>0</v>
      </c>
      <c s="1129"/>
      <c s="1128">
        <v>11102393</v>
      </c>
      <c s="1127">
        <v>25624478</v>
      </c>
      <c s="1127">
        <v>23461953</v>
      </c>
      <c s="1127">
        <v>19196728</v>
      </c>
      <c s="1128">
        <v>15181385</v>
      </c>
      <c s="1120">
        <f>SUM(I13:N13)</f>
        <v>94566937</v>
      </c>
      <c s="1124">
        <f>H13+O13</f>
        <v>94566937</v>
      </c>
    </row>
    <row customHeight="1" ht="18">
      <c r="C14" s="1117"/>
      <c s="1125"/>
      <c s="1126" t="s">
        <v>162</v>
      </c>
      <c s="1127">
        <v>0</v>
      </c>
      <c s="1128">
        <v>227709</v>
      </c>
      <c s="1122">
        <f>SUM(F14:G14)</f>
        <v>227709</v>
      </c>
      <c s="1129"/>
      <c s="1128">
        <v>0</v>
      </c>
      <c s="1127">
        <v>187657</v>
      </c>
      <c s="1127">
        <v>1887623</v>
      </c>
      <c s="1127">
        <v>3289356</v>
      </c>
      <c s="1128">
        <v>1850988</v>
      </c>
      <c s="1120">
        <f>SUM(I14:N14)</f>
        <v>7215624</v>
      </c>
      <c s="1124">
        <f>H14+O14</f>
        <v>7443333</v>
      </c>
    </row>
    <row customHeight="1" ht="18">
      <c r="C15" s="1117"/>
      <c s="1125"/>
      <c s="1126" t="s">
        <v>163</v>
      </c>
      <c s="1127">
        <v>730520</v>
      </c>
      <c s="1128">
        <v>1672803</v>
      </c>
      <c s="1122">
        <f>SUM(F15:G15)</f>
        <v>2403323</v>
      </c>
      <c s="1129"/>
      <c s="1128">
        <v>4303606</v>
      </c>
      <c s="1127">
        <v>5291920</v>
      </c>
      <c s="1127">
        <v>4724048</v>
      </c>
      <c s="1127">
        <v>5554413</v>
      </c>
      <c s="1128">
        <v>5641821</v>
      </c>
      <c s="1120">
        <f>SUM(I15:N15)</f>
        <v>25515808</v>
      </c>
      <c s="1124">
        <f>H15+O15</f>
        <v>27919131</v>
      </c>
    </row>
    <row customHeight="1" ht="18">
      <c r="C16" s="1117"/>
      <c s="1125"/>
      <c s="1126" t="s">
        <v>164</v>
      </c>
      <c s="1127">
        <v>31323</v>
      </c>
      <c s="1128">
        <v>87217</v>
      </c>
      <c s="1122">
        <f>SUM(F16:G16)</f>
        <v>118540</v>
      </c>
      <c s="1129"/>
      <c s="1128">
        <v>360235</v>
      </c>
      <c s="1127">
        <v>410366</v>
      </c>
      <c s="1127">
        <v>1553652</v>
      </c>
      <c s="1127">
        <v>210434</v>
      </c>
      <c s="1128">
        <v>122434</v>
      </c>
      <c s="1120">
        <f>SUM(I16:N16)</f>
        <v>2657121</v>
      </c>
      <c s="1124">
        <f>H16+O16</f>
        <v>2775661</v>
      </c>
    </row>
    <row customHeight="1" ht="18">
      <c r="C17" s="1117"/>
      <c s="1125"/>
      <c s="1126" t="s">
        <v>165</v>
      </c>
      <c s="1127">
        <v>152540</v>
      </c>
      <c s="1128">
        <v>616410</v>
      </c>
      <c s="1122">
        <f>SUM(F17:G17)</f>
        <v>768950</v>
      </c>
      <c s="1129"/>
      <c s="1128">
        <v>950880</v>
      </c>
      <c s="1127">
        <v>2096390</v>
      </c>
      <c s="1127">
        <v>2840670</v>
      </c>
      <c s="1127">
        <v>2021400</v>
      </c>
      <c s="1128">
        <v>1397040</v>
      </c>
      <c s="1120">
        <f>SUM(I17:N17)</f>
        <v>9306380</v>
      </c>
      <c s="1124">
        <f>H17+O17</f>
        <v>10075330</v>
      </c>
    </row>
    <row customHeight="1" ht="18">
      <c r="C18" s="1117"/>
      <c s="1118" t="s">
        <v>210</v>
      </c>
      <c s="1130"/>
      <c s="1120">
        <f>SUM(F19:F20)</f>
        <v>1540278</v>
      </c>
      <c s="1121">
        <f>SUM(G19:G20)</f>
        <v>7306149</v>
      </c>
      <c s="1122">
        <f>SUM(H19:H20)</f>
        <v>8846427</v>
      </c>
      <c s="1123"/>
      <c s="1121">
        <f>SUM(J19:J20)</f>
        <v>60271088</v>
      </c>
      <c s="1120">
        <f>SUM(K19:K20)</f>
        <v>85145180</v>
      </c>
      <c s="1120">
        <f>SUM(L19:L20)</f>
        <v>68689932</v>
      </c>
      <c s="1120">
        <f>SUM(M19:M20)</f>
        <v>27987860</v>
      </c>
      <c s="1121">
        <f>SUM(N19:N20)</f>
        <v>19416052</v>
      </c>
      <c s="1120">
        <f>SUM(O19:O20)</f>
        <v>261510112</v>
      </c>
      <c s="1124">
        <f>SUM(P19:P20)</f>
        <v>270356539</v>
      </c>
    </row>
    <row customHeight="1" ht="18">
      <c r="C19" s="1117"/>
      <c s="1125"/>
      <c s="1131" t="s">
        <v>166</v>
      </c>
      <c s="1127">
        <v>-30726</v>
      </c>
      <c s="1128">
        <v>0</v>
      </c>
      <c s="1122">
        <f>SUM(F19:G19)</f>
        <v>-30726</v>
      </c>
      <c s="1129"/>
      <c s="1128">
        <v>48593359</v>
      </c>
      <c s="1127">
        <v>62351475</v>
      </c>
      <c s="1127">
        <v>50363160</v>
      </c>
      <c s="1127">
        <v>18920738</v>
      </c>
      <c s="1128">
        <v>12696382</v>
      </c>
      <c s="1120">
        <f>SUM(I19:N19)</f>
        <v>192925114</v>
      </c>
      <c s="1124">
        <f>H19+O19</f>
        <v>192894388</v>
      </c>
    </row>
    <row customHeight="1" ht="18">
      <c r="C20" s="1117"/>
      <c s="1125"/>
      <c s="1131" t="s">
        <v>167</v>
      </c>
      <c s="1127">
        <v>1571004</v>
      </c>
      <c s="1128">
        <v>7306149</v>
      </c>
      <c s="1122">
        <f>SUM(F20:G20)</f>
        <v>8877153</v>
      </c>
      <c s="1129"/>
      <c s="1128">
        <v>11677729</v>
      </c>
      <c s="1127">
        <v>22793705</v>
      </c>
      <c s="1127">
        <v>18326772</v>
      </c>
      <c s="1127">
        <v>9067122</v>
      </c>
      <c s="1128">
        <v>6719670</v>
      </c>
      <c s="1120">
        <f>SUM(I20:N20)</f>
        <v>68584998</v>
      </c>
      <c s="1124">
        <f>H20+O20</f>
        <v>77462151</v>
      </c>
    </row>
    <row customHeight="1" ht="18">
      <c r="C21" s="1117"/>
      <c s="1118" t="s">
        <v>211</v>
      </c>
      <c s="1119"/>
      <c s="1120">
        <f>SUM(F22:F25)</f>
        <v>115920</v>
      </c>
      <c s="1121">
        <f>SUM(G22:G25)</f>
        <v>134037</v>
      </c>
      <c s="1122">
        <f>SUM(H22:H25)</f>
        <v>249957</v>
      </c>
      <c s="1123"/>
      <c s="1121">
        <f>SUM(J22:J25)</f>
        <v>6403361</v>
      </c>
      <c s="1120">
        <f>SUM(K22:K25)</f>
        <v>11414357</v>
      </c>
      <c s="1120">
        <f>SUM(L22:L25)</f>
        <v>22057619</v>
      </c>
      <c s="1120">
        <f>SUM(M22:M25)</f>
        <v>10568154</v>
      </c>
      <c s="1121">
        <f>SUM(N22:N25)</f>
        <v>5829318</v>
      </c>
      <c s="1120">
        <f>SUM(O22:O25)</f>
        <v>56272809</v>
      </c>
      <c s="1124">
        <f>SUM(P22:P25)</f>
        <v>56522766</v>
      </c>
    </row>
    <row customHeight="1" ht="18">
      <c r="C22" s="1117"/>
      <c s="1125"/>
      <c s="1126" t="s">
        <v>168</v>
      </c>
      <c s="1127">
        <v>77106</v>
      </c>
      <c s="1128">
        <v>134037</v>
      </c>
      <c s="1122">
        <f>SUM(F22:G22)</f>
        <v>211143</v>
      </c>
      <c s="1129"/>
      <c s="1128">
        <v>5883437</v>
      </c>
      <c s="1127">
        <v>8677104</v>
      </c>
      <c s="1127">
        <v>21052160</v>
      </c>
      <c s="1127">
        <v>8673615</v>
      </c>
      <c s="1128">
        <v>3806414</v>
      </c>
      <c s="1120">
        <f>SUM(I22:N22)</f>
        <v>48092730</v>
      </c>
      <c s="1124">
        <f>H22+O22</f>
        <v>48303873</v>
      </c>
    </row>
    <row customHeight="1" ht="18">
      <c r="C23" s="1117"/>
      <c s="1125"/>
      <c s="1126" t="s">
        <v>169</v>
      </c>
      <c s="1127">
        <v>38814</v>
      </c>
      <c s="1128">
        <v>0</v>
      </c>
      <c s="1122">
        <f>SUM(F23:G23)</f>
        <v>38814</v>
      </c>
      <c s="1129"/>
      <c s="1128">
        <v>519924</v>
      </c>
      <c s="1127">
        <v>2737253</v>
      </c>
      <c s="1127">
        <v>1005459</v>
      </c>
      <c s="1127">
        <v>1894539</v>
      </c>
      <c s="1128">
        <v>2022904</v>
      </c>
      <c s="1120">
        <f>SUM(I23:N23)</f>
        <v>8180079</v>
      </c>
      <c s="1124">
        <f>H23+O23</f>
        <v>8218893</v>
      </c>
    </row>
    <row customHeight="1" ht="18">
      <c r="C24" s="1117"/>
      <c s="1125"/>
      <c s="1126" t="s">
        <v>170</v>
      </c>
      <c s="1127">
        <v>0</v>
      </c>
      <c s="1128">
        <v>0</v>
      </c>
      <c s="1122">
        <f>SUM(F24:G24)</f>
        <v>0</v>
      </c>
      <c s="1129"/>
      <c s="1128">
        <v>0</v>
      </c>
      <c s="1127">
        <v>0</v>
      </c>
      <c s="1127">
        <v>0</v>
      </c>
      <c s="1127">
        <v>0</v>
      </c>
      <c s="1128">
        <v>0</v>
      </c>
      <c s="1120">
        <f>SUM(I24:N24)</f>
        <v>0</v>
      </c>
      <c s="1124">
        <f>H24+O24</f>
        <v>0</v>
      </c>
    </row>
    <row customHeight="1" ht="18">
      <c r="C25" s="1117"/>
      <c s="1132"/>
      <c s="1126" t="s">
        <v>171</v>
      </c>
      <c s="1127">
        <v>0</v>
      </c>
      <c s="1128">
        <v>0</v>
      </c>
      <c s="1122">
        <f>SUM(F25:G25)</f>
        <v>0</v>
      </c>
      <c s="1129"/>
      <c s="1128">
        <v>0</v>
      </c>
      <c s="1127">
        <v>0</v>
      </c>
      <c s="1127">
        <v>0</v>
      </c>
      <c s="1127">
        <v>0</v>
      </c>
      <c s="1128">
        <v>0</v>
      </c>
      <c s="1120">
        <f>SUM(I25:N25)</f>
        <v>0</v>
      </c>
      <c s="1124">
        <f>H25+O25</f>
        <v>0</v>
      </c>
    </row>
    <row customHeight="1" ht="18">
      <c r="C26" s="1117"/>
      <c s="1118" t="s">
        <v>212</v>
      </c>
      <c s="1119"/>
      <c s="1120">
        <f>SUM(F27:F29)</f>
        <v>2335059</v>
      </c>
      <c s="1121">
        <f>SUM(G27:G29)</f>
        <v>6732701</v>
      </c>
      <c s="1122">
        <f>SUM(H27:H29)</f>
        <v>9067760</v>
      </c>
      <c s="1123"/>
      <c s="1121">
        <f>SUM(J27:J29)</f>
        <v>4237360</v>
      </c>
      <c s="1120">
        <f>SUM(K27:K29)</f>
        <v>13001564</v>
      </c>
      <c s="1120">
        <f>SUM(L27:L29)</f>
        <v>13602042</v>
      </c>
      <c s="1120">
        <f>SUM(M27:M29)</f>
        <v>10304624</v>
      </c>
      <c s="1121">
        <f>SUM(N27:N29)</f>
        <v>5579758</v>
      </c>
      <c s="1120">
        <f>SUM(O27:O29)</f>
        <v>46725348</v>
      </c>
      <c s="1124">
        <f>SUM(P27:P29)</f>
        <v>55793108</v>
      </c>
    </row>
    <row customHeight="1" ht="18">
      <c r="C27" s="1117"/>
      <c s="1125"/>
      <c s="1133" t="s">
        <v>172</v>
      </c>
      <c s="1134">
        <v>879320</v>
      </c>
      <c s="1135">
        <v>4330610</v>
      </c>
      <c s="1122">
        <f>SUM(F27:G27)</f>
        <v>5209930</v>
      </c>
      <c s="1129"/>
      <c s="1135">
        <v>2847180</v>
      </c>
      <c s="1134">
        <v>11279930</v>
      </c>
      <c s="1134">
        <v>12190920</v>
      </c>
      <c s="1134">
        <v>9203100</v>
      </c>
      <c s="1135">
        <v>5385570</v>
      </c>
      <c s="1120">
        <f>SUM(I27:N27)</f>
        <v>40906700</v>
      </c>
      <c s="1124">
        <f>H27+O27</f>
        <v>46116630</v>
      </c>
    </row>
    <row customHeight="1" ht="18">
      <c r="C28" s="1117"/>
      <c s="1136"/>
      <c s="1131" t="s">
        <v>213</v>
      </c>
      <c s="1137">
        <v>99200</v>
      </c>
      <c s="1138">
        <v>317964</v>
      </c>
      <c s="1122">
        <f>SUM(F28:G28)</f>
        <v>417164</v>
      </c>
      <c s="1139"/>
      <c s="1138">
        <v>198370</v>
      </c>
      <c s="1137">
        <v>370244</v>
      </c>
      <c s="1137">
        <v>294470</v>
      </c>
      <c s="1137">
        <v>314060</v>
      </c>
      <c s="1138">
        <v>98690</v>
      </c>
      <c s="1120">
        <f>SUM(I28:N28)</f>
        <v>1275834</v>
      </c>
      <c s="1124">
        <f>H28+O28</f>
        <v>1692998</v>
      </c>
    </row>
    <row customHeight="1" ht="18">
      <c r="C29" s="1117"/>
      <c s="1140"/>
      <c s="1126" t="s">
        <v>214</v>
      </c>
      <c s="1141">
        <v>1356539</v>
      </c>
      <c s="1142">
        <v>2084127</v>
      </c>
      <c s="1122">
        <f>SUM(F29:G29)</f>
        <v>3440666</v>
      </c>
      <c s="1139"/>
      <c s="1142">
        <v>1191810</v>
      </c>
      <c s="1141">
        <v>1351390</v>
      </c>
      <c s="1141">
        <v>1116652</v>
      </c>
      <c s="1141">
        <v>787464</v>
      </c>
      <c s="1142">
        <v>95498</v>
      </c>
      <c s="1120">
        <f>SUM(I29:N29)</f>
        <v>4542814</v>
      </c>
      <c s="1124">
        <f>H29+O29</f>
        <v>7983480</v>
      </c>
    </row>
    <row customHeight="1" ht="18">
      <c r="C30" s="1117"/>
      <c s="1125" t="s">
        <v>173</v>
      </c>
      <c s="1143"/>
      <c s="1127">
        <v>1154968</v>
      </c>
      <c s="1128">
        <v>5368262</v>
      </c>
      <c s="1122">
        <f>SUM(F30:G30)</f>
        <v>6523230</v>
      </c>
      <c s="1129"/>
      <c s="1128">
        <v>22984890</v>
      </c>
      <c s="1127">
        <v>20728587</v>
      </c>
      <c s="1127">
        <v>28101038</v>
      </c>
      <c s="1127">
        <v>23063138</v>
      </c>
      <c s="1128">
        <v>15121410</v>
      </c>
      <c s="1120">
        <f>SUM(I30:N30)</f>
        <v>109999063</v>
      </c>
      <c s="1124">
        <f>H30+O30</f>
        <v>116522293</v>
      </c>
    </row>
    <row customHeight="1" ht="18">
      <c r="C31" s="1144"/>
      <c s="1145" t="s">
        <v>174</v>
      </c>
      <c s="1146"/>
      <c s="1192"/>
      <c s="1192"/>
      <c s="1193"/>
      <c s="1194"/>
      <c s="1192"/>
      <c s="1192"/>
      <c s="1192"/>
      <c s="1192"/>
      <c s="1192"/>
      <c s="1193"/>
      <c s="1195"/>
    </row>
    <row customHeight="1" ht="18">
      <c r="C32" s="1110" t="s">
        <v>215</v>
      </c>
      <c s="1151"/>
      <c s="1152"/>
      <c s="1112">
        <f>SUM(F33:F41)</f>
        <v>573487</v>
      </c>
      <c s="1113">
        <f>SUM(G33:G41)</f>
        <v>3133191</v>
      </c>
      <c s="1114">
        <f>SUM(H33:H41)</f>
        <v>3706678</v>
      </c>
      <c s="1115"/>
      <c s="1113">
        <f>SUM(J33:J41)</f>
        <v>33767453</v>
      </c>
      <c s="1112">
        <f>SUM(K33:K41)</f>
        <v>49798176</v>
      </c>
      <c s="1112">
        <f>SUM(L33:L41)</f>
        <v>81089409</v>
      </c>
      <c s="1112">
        <f>SUM(M33:M41)</f>
        <v>35744593</v>
      </c>
      <c s="1113">
        <f>SUM(N33:N41)</f>
        <v>33947030</v>
      </c>
      <c s="1112">
        <f>SUM(O33:O41)</f>
        <v>234346661</v>
      </c>
      <c s="1116">
        <f>SUM(P33:P41)</f>
        <v>238053339</v>
      </c>
    </row>
    <row customHeight="1" ht="18">
      <c r="C33" s="1153"/>
      <c s="1154" t="s">
        <v>190</v>
      </c>
      <c s="1155"/>
      <c s="1156">
        <v>0</v>
      </c>
      <c s="1157">
        <v>0</v>
      </c>
      <c s="1158">
        <f>SUM(F33:G33)</f>
        <v>0</v>
      </c>
      <c s="1129"/>
      <c s="1157">
        <v>798765</v>
      </c>
      <c s="1156">
        <v>569930</v>
      </c>
      <c s="1156">
        <v>379852</v>
      </c>
      <c s="1156">
        <v>1405567</v>
      </c>
      <c s="1157">
        <v>1345594</v>
      </c>
      <c s="1159">
        <f>SUM(I33:N33)</f>
        <v>4499708</v>
      </c>
      <c s="1160">
        <f>H33+O33</f>
        <v>4499708</v>
      </c>
    </row>
    <row customHeight="1" ht="18">
      <c r="C34" s="1117"/>
      <c s="1132" t="s">
        <v>191</v>
      </c>
      <c s="1143"/>
      <c s="1156">
        <v>0</v>
      </c>
      <c s="1157">
        <v>0</v>
      </c>
      <c s="1122">
        <f>SUM(F34:G34)</f>
        <v>0</v>
      </c>
      <c s="1129"/>
      <c s="1128">
        <v>0</v>
      </c>
      <c s="1127">
        <v>0</v>
      </c>
      <c s="1127">
        <v>0</v>
      </c>
      <c s="1127">
        <v>0</v>
      </c>
      <c s="1128">
        <v>0</v>
      </c>
      <c s="1120">
        <f>SUM(I34:N34)</f>
        <v>0</v>
      </c>
      <c s="1124">
        <f>H34+O34</f>
        <v>0</v>
      </c>
    </row>
    <row customHeight="1" ht="18">
      <c r="C35" s="1117"/>
      <c s="1132" t="s">
        <v>192</v>
      </c>
      <c s="1143"/>
      <c s="1127">
        <v>0</v>
      </c>
      <c s="1128">
        <v>0</v>
      </c>
      <c s="1122">
        <f>SUM(F35:G35)</f>
        <v>0</v>
      </c>
      <c s="1129"/>
      <c s="1128">
        <v>12194761</v>
      </c>
      <c s="1127">
        <v>17728893</v>
      </c>
      <c s="1127">
        <v>15820238</v>
      </c>
      <c s="1127">
        <v>4804343</v>
      </c>
      <c s="1128">
        <v>584272</v>
      </c>
      <c s="1120">
        <f>SUM(I35:N35)</f>
        <v>51132507</v>
      </c>
      <c s="1124">
        <f>H35+O35</f>
        <v>51132507</v>
      </c>
    </row>
    <row customHeight="1" ht="18">
      <c r="C36" s="1117"/>
      <c s="1161" t="s">
        <v>193</v>
      </c>
      <c s="1130"/>
      <c s="1127">
        <v>0</v>
      </c>
      <c s="1128">
        <v>0</v>
      </c>
      <c s="1122">
        <f>SUM(F36:G36)</f>
        <v>0</v>
      </c>
      <c s="1129"/>
      <c s="1128">
        <v>2809388</v>
      </c>
      <c s="1127">
        <v>3122592</v>
      </c>
      <c s="1127">
        <v>11232666</v>
      </c>
      <c s="1127">
        <v>1366317</v>
      </c>
      <c s="1128">
        <v>1753446</v>
      </c>
      <c s="1120">
        <f>SUM(I36:N36)</f>
        <v>20284409</v>
      </c>
      <c s="1124">
        <f>H36+O36</f>
        <v>20284409</v>
      </c>
    </row>
    <row customHeight="1" ht="18">
      <c r="C37" s="1117"/>
      <c s="1161" t="s">
        <v>194</v>
      </c>
      <c s="1130"/>
      <c s="1127">
        <v>573487</v>
      </c>
      <c s="1128">
        <v>3133191</v>
      </c>
      <c s="1122">
        <f>SUM(F37:G37)</f>
        <v>3706678</v>
      </c>
      <c s="1129"/>
      <c s="1128">
        <v>4970333</v>
      </c>
      <c s="1127">
        <v>7104306</v>
      </c>
      <c s="1127">
        <v>12885992</v>
      </c>
      <c s="1127">
        <v>1014780</v>
      </c>
      <c s="1128">
        <v>0</v>
      </c>
      <c s="1120">
        <f>SUM(I37:N37)</f>
        <v>25975411</v>
      </c>
      <c s="1124">
        <f>H37+O37</f>
        <v>29682089</v>
      </c>
    </row>
    <row customHeight="1" ht="18">
      <c r="C38" s="1117"/>
      <c s="1161" t="s">
        <v>195</v>
      </c>
      <c s="1130"/>
      <c s="1157">
        <v>0</v>
      </c>
      <c s="1128">
        <v>0</v>
      </c>
      <c s="1122">
        <f>SUM(F38:G38)</f>
        <v>0</v>
      </c>
      <c s="1129"/>
      <c s="1128">
        <v>3824333</v>
      </c>
      <c s="1127">
        <v>10921493</v>
      </c>
      <c s="1127">
        <v>27306090</v>
      </c>
      <c s="1127">
        <v>12848137</v>
      </c>
      <c s="1128">
        <v>19473311</v>
      </c>
      <c s="1120">
        <f>SUM(I38:N38)</f>
        <v>74373364</v>
      </c>
      <c s="1124">
        <f>H38+O38</f>
        <v>74373364</v>
      </c>
    </row>
    <row customHeight="1" ht="18">
      <c r="C39" s="1117"/>
      <c s="1154" t="s">
        <v>196</v>
      </c>
      <c s="1162"/>
      <c s="1156">
        <v>0</v>
      </c>
      <c s="1157">
        <v>0</v>
      </c>
      <c s="1122">
        <f>SUM(F39:G39)</f>
        <v>0</v>
      </c>
      <c s="1129"/>
      <c s="1128">
        <v>3840925</v>
      </c>
      <c s="1127">
        <v>5521610</v>
      </c>
      <c s="1127">
        <v>2270242</v>
      </c>
      <c s="1127">
        <v>216499</v>
      </c>
      <c s="1128">
        <v>124740</v>
      </c>
      <c s="1120">
        <f>SUM(I39:N39)</f>
        <v>11974016</v>
      </c>
      <c s="1124">
        <f>H39+O39</f>
        <v>11974016</v>
      </c>
    </row>
    <row customHeight="1" ht="18">
      <c r="C40" s="1153"/>
      <c s="1154" t="s">
        <v>197</v>
      </c>
      <c s="1155"/>
      <c s="1156">
        <v>0</v>
      </c>
      <c s="1157">
        <v>0</v>
      </c>
      <c s="1158">
        <f>SUM(F40:G40)</f>
        <v>0</v>
      </c>
      <c s="1129"/>
      <c s="1157">
        <v>0</v>
      </c>
      <c s="1156">
        <v>0</v>
      </c>
      <c s="1156">
        <v>7801055</v>
      </c>
      <c s="1156">
        <v>8888924</v>
      </c>
      <c s="1157">
        <v>8270615</v>
      </c>
      <c s="1159">
        <f>SUM(I40:N40)</f>
        <v>24960594</v>
      </c>
      <c s="1160">
        <f>H40+O40</f>
        <v>24960594</v>
      </c>
    </row>
    <row customHeight="1" ht="18">
      <c r="C41" s="1163"/>
      <c s="1164" t="s">
        <v>198</v>
      </c>
      <c s="1165"/>
      <c s="1147">
        <v>0</v>
      </c>
      <c s="1148">
        <v>0</v>
      </c>
      <c s="1122">
        <f>SUM(F41:G41)</f>
        <v>0</v>
      </c>
      <c s="1129"/>
      <c s="1148">
        <v>5328948</v>
      </c>
      <c s="1147">
        <v>4829352</v>
      </c>
      <c s="1147">
        <v>3393274</v>
      </c>
      <c s="1147">
        <v>5200026</v>
      </c>
      <c s="1148">
        <v>2395052</v>
      </c>
      <c s="1166">
        <f>SUM(I41:N41)</f>
        <v>21146652</v>
      </c>
      <c s="1150">
        <f>H41+O41</f>
        <v>21146652</v>
      </c>
    </row>
    <row customHeight="1" ht="18">
      <c r="C42" s="1117" t="s">
        <v>216</v>
      </c>
      <c s="1119"/>
      <c s="1119"/>
      <c s="1113">
        <f>SUM(F43:F46)</f>
        <v>0</v>
      </c>
      <c s="1113">
        <f>SUM(G43:G46)</f>
        <v>0</v>
      </c>
      <c s="1114">
        <f>SUM(H43:H46)</f>
        <v>0</v>
      </c>
      <c s="1115"/>
      <c s="1113">
        <f>SUM(J43:J46)</f>
        <v>8365178</v>
      </c>
      <c s="1112">
        <f>SUM(K43:K46)</f>
        <v>27999300</v>
      </c>
      <c s="1112">
        <f>SUM(L43:L46)</f>
        <v>37782119</v>
      </c>
      <c s="1112">
        <f>SUM(M43:M46)</f>
        <v>78029600</v>
      </c>
      <c s="1113">
        <f>SUM(N43:N46)</f>
        <v>55324873</v>
      </c>
      <c s="1112">
        <f>SUM(O43:O46)</f>
        <v>207501070</v>
      </c>
      <c s="1116">
        <f>SUM(P43:P46)</f>
        <v>207501070</v>
      </c>
    </row>
    <row customHeight="1" ht="18">
      <c r="C43" s="1117"/>
      <c s="1167" t="s">
        <v>91</v>
      </c>
      <c s="1167"/>
      <c s="1128">
        <v>0</v>
      </c>
      <c s="1128">
        <v>0</v>
      </c>
      <c s="1122">
        <f>SUM(F43:G43)</f>
        <v>0</v>
      </c>
      <c s="1129"/>
      <c s="1128">
        <v>1744098</v>
      </c>
      <c s="1127">
        <v>950125</v>
      </c>
      <c s="1127">
        <v>15560492</v>
      </c>
      <c s="1127">
        <v>50631366</v>
      </c>
      <c s="1128">
        <v>34448912</v>
      </c>
      <c s="1120">
        <f>SUM(I43:N43)</f>
        <v>103334993</v>
      </c>
      <c s="1124">
        <f>H43+O43</f>
        <v>103334993</v>
      </c>
    </row>
    <row customHeight="1" ht="18">
      <c r="C44" s="1117"/>
      <c s="1167" t="s">
        <v>92</v>
      </c>
      <c s="1167"/>
      <c s="1127">
        <v>0</v>
      </c>
      <c s="1128">
        <v>0</v>
      </c>
      <c s="1122">
        <f>SUM(F44:G44)</f>
        <v>0</v>
      </c>
      <c s="1129"/>
      <c s="1128">
        <v>6621080</v>
      </c>
      <c s="1127">
        <v>27049175</v>
      </c>
      <c s="1127">
        <v>22221627</v>
      </c>
      <c s="1127">
        <v>27398234</v>
      </c>
      <c s="1128">
        <v>20875961</v>
      </c>
      <c s="1120">
        <f>SUM(I44:N44)</f>
        <v>104166077</v>
      </c>
      <c s="1124">
        <f>H44+O44</f>
        <v>104166077</v>
      </c>
    </row>
    <row customHeight="1" ht="18">
      <c r="C45" s="1117"/>
      <c s="1168" t="s">
        <v>157</v>
      </c>
      <c s="1168"/>
      <c s="1156">
        <v>0</v>
      </c>
      <c s="1157">
        <v>0</v>
      </c>
      <c s="1122">
        <f>SUM(F45:G45)</f>
        <v>0</v>
      </c>
      <c s="1129"/>
      <c s="1157">
        <v>0</v>
      </c>
      <c s="1156">
        <v>0</v>
      </c>
      <c s="1156">
        <v>0</v>
      </c>
      <c s="1156">
        <v>0</v>
      </c>
      <c s="1157">
        <v>0</v>
      </c>
      <c s="1120">
        <f>SUM(I45:N45)</f>
        <v>0</v>
      </c>
      <c s="1124">
        <f>H45+O45</f>
        <v>0</v>
      </c>
    </row>
    <row customHeight="1" ht="18">
      <c r="C46" s="1117"/>
      <c s="1169" t="s">
        <v>217</v>
      </c>
      <c s="1169"/>
      <c s="1147">
        <v>0</v>
      </c>
      <c s="1148">
        <v>0</v>
      </c>
      <c s="1149">
        <f>SUM(F46:G46)</f>
        <v>0</v>
      </c>
      <c s="1129"/>
      <c s="1148">
        <v>0</v>
      </c>
      <c s="1147">
        <v>0</v>
      </c>
      <c s="1147">
        <v>0</v>
      </c>
      <c s="1147">
        <v>0</v>
      </c>
      <c s="1148">
        <v>0</v>
      </c>
      <c s="1166">
        <f>SUM(I46:N46)</f>
        <v>0</v>
      </c>
      <c s="1150">
        <f>H46+O46</f>
        <v>0</v>
      </c>
    </row>
    <row customHeight="1" ht="18">
      <c r="C47" s="1170" t="s">
        <v>218</v>
      </c>
      <c s="1171"/>
      <c s="1172"/>
      <c s="1173">
        <f>SUM(F11,F32,F42)</f>
        <v>6634095</v>
      </c>
      <c s="1173">
        <f>SUM(G11,G32,G42)</f>
        <v>25278479</v>
      </c>
      <c s="1174">
        <f>SUM(H11,H32,H42)</f>
        <v>31912574</v>
      </c>
      <c s="1041"/>
      <c s="1173">
        <f>SUM(J11,J32,J42)</f>
        <v>152746444</v>
      </c>
      <c s="1173">
        <f>SUM(K11,K32,K42)</f>
        <v>241697975</v>
      </c>
      <c s="1173">
        <f>SUM(L11,L32,L42)</f>
        <v>285790105</v>
      </c>
      <c s="1173">
        <f>SUM(M11,M32,M42)</f>
        <v>215970300</v>
      </c>
      <c s="1173">
        <f>SUM(N11,N32,N42)</f>
        <v>159412109</v>
      </c>
      <c s="1173">
        <f>O11+O32+O42</f>
        <v>1055616933</v>
      </c>
      <c s="1175">
        <f>P11+P32+P42</f>
        <v>1087529507</v>
      </c>
    </row>
    <row customHeight="1" ht="12"/>
  </sheetData>
  <sheetProtection selectLockedCells="1" selectUnlockedCells="1"/>
  <mergeCells count="11">
    <mergeCell ref="C47:E47"/>
    <mergeCell ref="D41:E41"/>
    <mergeCell ref="A3:Q3"/>
    <mergeCell ref="D33:E33"/>
    <mergeCell ref="D39:E39"/>
    <mergeCell ref="D40:E40"/>
    <mergeCell ref="A4:Q4"/>
    <mergeCell ref="C9:E10"/>
    <mergeCell ref="F9:H9"/>
    <mergeCell ref="I9:O9"/>
    <mergeCell ref="P9:P10"/>
  </mergeCell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election activeCell="A1" sqref="A1"/>
    </sheetView>
  </sheetViews>
  <sheetFormatPr defaultColWidth="9" customHeight="1" defaultRowHeight="12"/>
  <cols>
    <col min="1" max="4" style="56" width="3.796875" customWidth="1"/>
    <col min="5" max="5" style="56" width="33.796875" customWidth="1"/>
    <col min="6" max="16" style="56" width="14.3984375" customWidth="1"/>
    <col min="17" max="17" style="49" width="4" customWidth="1"/>
  </cols>
  <sheetData>
    <row customHeight="1" ht="18">
      <c s="923" t="s">
        <v>202</v>
      </c>
      <c r="Q1" s="975"/>
    </row>
    <row customHeight="1" ht="18">
      <c r="Q2" s="975"/>
    </row>
    <row customHeight="1" ht="18">
      <c s="630" t="s">
        <v>1</v>
      </c>
      <c s="630"/>
      <c s="630"/>
      <c s="630"/>
      <c s="630"/>
      <c s="630"/>
      <c s="630"/>
      <c s="630"/>
      <c s="630"/>
      <c s="630"/>
      <c s="630"/>
      <c s="630"/>
      <c s="630"/>
      <c s="630"/>
      <c s="630"/>
      <c s="630"/>
      <c s="630"/>
    </row>
    <row customHeight="1" ht="18">
      <c s="880" t="s">
        <v>2</v>
      </c>
      <c s="881" t="s"/>
      <c s="881" t="s"/>
      <c s="881" t="s"/>
      <c s="881" t="s"/>
      <c s="881" t="s"/>
      <c s="881" t="s"/>
      <c s="881" t="s"/>
      <c s="881" t="s"/>
      <c s="881" t="s"/>
      <c s="881" t="s"/>
      <c s="881" t="s"/>
      <c s="881" t="s"/>
      <c s="881" t="s"/>
      <c s="881" t="s"/>
      <c s="881" t="s"/>
      <c s="881" t="s"/>
    </row>
    <row customHeight="1" ht="18">
      <c r="B5" s="923" t="s">
        <v>203</v>
      </c>
      <c r="N5" s="49"/>
      <c s="1021" t="s">
        <v>3</v>
      </c>
      <c s="926" t="s">
        <v>4</v>
      </c>
      <c s="56"/>
    </row>
    <row customHeight="1" ht="18">
      <c r="B6" s="923" t="s">
        <v>204</v>
      </c>
      <c r="N6" s="49"/>
      <c s="1022" t="s">
        <v>5</v>
      </c>
      <c s="849" t="s">
        <v>6</v>
      </c>
      <c s="1093" t="s">
        <v>7</v>
      </c>
    </row>
    <row customHeight="1" ht="18">
      <c r="C7" s="923" t="s">
        <v>223</v>
      </c>
    </row>
    <row customHeight="1" ht="18">
      <c r="C8" s="1191" t="s">
        <v>222</v>
      </c>
    </row>
    <row customHeight="1" ht="18">
      <c r="C9" s="1094" t="s">
        <v>207</v>
      </c>
      <c s="1095"/>
      <c s="1096"/>
      <c s="1097" t="s">
        <v>153</v>
      </c>
      <c s="1098"/>
      <c s="1099"/>
      <c s="1100" t="s">
        <v>154</v>
      </c>
      <c s="1098"/>
      <c s="1098"/>
      <c s="1098"/>
      <c s="1098"/>
      <c s="1098"/>
      <c s="1099"/>
      <c s="1101" t="s">
        <v>87</v>
      </c>
    </row>
    <row customHeight="1" ht="18">
      <c r="C10" s="1102"/>
      <c s="1103"/>
      <c s="1104"/>
      <c s="1105" t="s">
        <v>128</v>
      </c>
      <c s="1106" t="s">
        <v>129</v>
      </c>
      <c s="1107" t="s">
        <v>14</v>
      </c>
      <c s="1108" t="s">
        <v>130</v>
      </c>
      <c s="1106" t="s">
        <v>131</v>
      </c>
      <c s="1105" t="s">
        <v>132</v>
      </c>
      <c s="1105" t="s">
        <v>133</v>
      </c>
      <c s="1105" t="s">
        <v>134</v>
      </c>
      <c s="1106" t="s">
        <v>135</v>
      </c>
      <c s="1107" t="s">
        <v>14</v>
      </c>
      <c s="1109"/>
    </row>
    <row customHeight="1" ht="18">
      <c r="C11" s="1110" t="s">
        <v>208</v>
      </c>
      <c s="1111"/>
      <c s="1111"/>
      <c s="1112">
        <f>SUM(F12,F18,F21,F26,F30,F31)</f>
        <v>4848431</v>
      </c>
      <c s="1113">
        <f>SUM(G12,G18,G21,G26,G30,G31)</f>
        <v>17707169</v>
      </c>
      <c s="1114">
        <f>SUM(H12,H18,H21,H26,H30,H31)</f>
        <v>22555600</v>
      </c>
      <c s="1115"/>
      <c s="1113">
        <f>SUM(J12,J18,J21,J26,J30,J31)</f>
        <v>88458012</v>
      </c>
      <c s="1113">
        <f>SUM(K12,K18,K21,K26,K30,K31)</f>
        <v>130849866</v>
      </c>
      <c s="1112">
        <f>SUM(L12,L18,L21,L26,L30,L31)</f>
        <v>133396538</v>
      </c>
      <c s="1113">
        <f>SUM(M12,M18,M21,M26,M30,M31)</f>
        <v>81756572</v>
      </c>
      <c s="1113">
        <f>SUM(N12,N18,N21,N26,N30,N31)</f>
        <v>56111972</v>
      </c>
      <c s="1112">
        <f>O12+O18+O21+O26+O30+O31</f>
        <v>490572960</v>
      </c>
      <c s="1116">
        <f>P12+P18+P21+P26+P30+P31</f>
        <v>513128560</v>
      </c>
    </row>
    <row customHeight="1" ht="18">
      <c r="C12" s="1117"/>
      <c s="1118" t="s">
        <v>209</v>
      </c>
      <c s="1119"/>
      <c s="1120">
        <f>SUM(F13:F17)</f>
        <v>731495</v>
      </c>
      <c s="1121">
        <f>SUM(G13:G17)</f>
        <v>2083293</v>
      </c>
      <c s="1122">
        <f>SUM(H13:H17)</f>
        <v>2814788</v>
      </c>
      <c s="1123"/>
      <c s="1121">
        <f>SUM(J13:J17)</f>
        <v>13373553</v>
      </c>
      <c s="1120">
        <f>SUM(K13:K17)</f>
        <v>26888455</v>
      </c>
      <c s="1120">
        <f>SUM(L13:L17)</f>
        <v>27574184</v>
      </c>
      <c s="1120">
        <f>SUM(M13:M17)</f>
        <v>24217731</v>
      </c>
      <c s="1121">
        <f>SUM(N13:N17)</f>
        <v>19354843</v>
      </c>
      <c s="1120">
        <f>SUM(O13:O17)</f>
        <v>111408766</v>
      </c>
      <c s="1124">
        <f>SUM(P13:P17)</f>
        <v>114223554</v>
      </c>
    </row>
    <row customHeight="1" ht="18">
      <c r="C13" s="1117"/>
      <c s="1125"/>
      <c s="1126" t="s">
        <v>161</v>
      </c>
      <c s="1127">
        <v>0</v>
      </c>
      <c s="1128">
        <v>0</v>
      </c>
      <c s="1122">
        <f>SUM(F13:G13)</f>
        <v>0</v>
      </c>
      <c s="1129"/>
      <c s="1128">
        <v>8881814</v>
      </c>
      <c s="1127">
        <v>20499457</v>
      </c>
      <c s="1127">
        <v>18769468</v>
      </c>
      <c s="1127">
        <v>15357314</v>
      </c>
      <c s="1128">
        <v>12145069</v>
      </c>
      <c s="1120">
        <f>SUM(I13:N13)</f>
        <v>75653122</v>
      </c>
      <c s="1124">
        <f>H13+O13</f>
        <v>75653122</v>
      </c>
    </row>
    <row customHeight="1" ht="18">
      <c r="C14" s="1117"/>
      <c s="1125"/>
      <c s="1126" t="s">
        <v>162</v>
      </c>
      <c s="1127">
        <v>0</v>
      </c>
      <c s="1128">
        <v>182166</v>
      </c>
      <c s="1122">
        <f>SUM(F14:G14)</f>
        <v>182166</v>
      </c>
      <c s="1129"/>
      <c s="1128">
        <v>0</v>
      </c>
      <c s="1127">
        <v>150123</v>
      </c>
      <c s="1127">
        <v>1510088</v>
      </c>
      <c s="1127">
        <v>2631475</v>
      </c>
      <c s="1128">
        <v>1480782</v>
      </c>
      <c s="1120">
        <f>SUM(I14:N14)</f>
        <v>5772468</v>
      </c>
      <c s="1124">
        <f>H14+O14</f>
        <v>5954634</v>
      </c>
    </row>
    <row customHeight="1" ht="18">
      <c r="C15" s="1117"/>
      <c s="1125"/>
      <c s="1126" t="s">
        <v>163</v>
      </c>
      <c s="1127">
        <v>584405</v>
      </c>
      <c s="1128">
        <v>1338227</v>
      </c>
      <c s="1122">
        <f>SUM(F15:G15)</f>
        <v>1922632</v>
      </c>
      <c s="1129"/>
      <c s="1128">
        <v>3442853</v>
      </c>
      <c s="1127">
        <v>4233474</v>
      </c>
      <c s="1127">
        <v>3779184</v>
      </c>
      <c s="1127">
        <v>4443479</v>
      </c>
      <c s="1128">
        <v>4513415</v>
      </c>
      <c s="1120">
        <f>SUM(I15:N15)</f>
        <v>20412405</v>
      </c>
      <c s="1124">
        <f>H15+O15</f>
        <v>22335037</v>
      </c>
    </row>
    <row customHeight="1" ht="18">
      <c r="C16" s="1117"/>
      <c s="1125"/>
      <c s="1126" t="s">
        <v>164</v>
      </c>
      <c s="1127">
        <v>25058</v>
      </c>
      <c s="1128">
        <v>69772</v>
      </c>
      <c s="1122">
        <f>SUM(F16:G16)</f>
        <v>94830</v>
      </c>
      <c s="1129"/>
      <c s="1128">
        <v>288182</v>
      </c>
      <c s="1127">
        <v>328289</v>
      </c>
      <c s="1127">
        <v>1242908</v>
      </c>
      <c s="1127">
        <v>168343</v>
      </c>
      <c s="1128">
        <v>97945</v>
      </c>
      <c s="1120">
        <f>SUM(I16:N16)</f>
        <v>2125667</v>
      </c>
      <c s="1124">
        <f>H16+O16</f>
        <v>2220497</v>
      </c>
    </row>
    <row customHeight="1" ht="18">
      <c r="C17" s="1117"/>
      <c s="1125"/>
      <c s="1126" t="s">
        <v>165</v>
      </c>
      <c s="1127">
        <v>122032</v>
      </c>
      <c s="1128">
        <v>493128</v>
      </c>
      <c s="1122">
        <f>SUM(F17:G17)</f>
        <v>615160</v>
      </c>
      <c s="1129"/>
      <c s="1128">
        <v>760704</v>
      </c>
      <c s="1127">
        <v>1677112</v>
      </c>
      <c s="1127">
        <v>2272536</v>
      </c>
      <c s="1127">
        <v>1617120</v>
      </c>
      <c s="1128">
        <v>1117632</v>
      </c>
      <c s="1120">
        <f>SUM(I17:N17)</f>
        <v>7445104</v>
      </c>
      <c s="1124">
        <f>H17+O17</f>
        <v>8060264</v>
      </c>
    </row>
    <row customHeight="1" ht="18">
      <c r="C18" s="1117"/>
      <c s="1118" t="s">
        <v>210</v>
      </c>
      <c s="1130"/>
      <c s="1120">
        <f>SUM(F19:F20)</f>
        <v>1232189</v>
      </c>
      <c s="1121">
        <f>SUM(G19:G20)</f>
        <v>5835908</v>
      </c>
      <c s="1122">
        <f>SUM(H19:H20)</f>
        <v>7068097</v>
      </c>
      <c s="1123"/>
      <c s="1121">
        <f>SUM(J19:J20)</f>
        <v>48184996</v>
      </c>
      <c s="1120">
        <f>SUM(K19:K20)</f>
        <v>67845944</v>
      </c>
      <c s="1120">
        <f>SUM(L19:L20)</f>
        <v>54814166</v>
      </c>
      <c s="1120">
        <f>SUM(M19:M20)</f>
        <v>22390191</v>
      </c>
      <c s="1121">
        <f>SUM(N19:N20)</f>
        <v>15532785</v>
      </c>
      <c s="1120">
        <f>SUM(O19:O20)</f>
        <v>208768082</v>
      </c>
      <c s="1124">
        <f>SUM(P19:P20)</f>
        <v>215836179</v>
      </c>
    </row>
    <row customHeight="1" ht="18">
      <c r="C19" s="1117"/>
      <c s="1125"/>
      <c s="1131" t="s">
        <v>166</v>
      </c>
      <c s="1127">
        <v>-24582</v>
      </c>
      <c s="1128">
        <v>0</v>
      </c>
      <c s="1122">
        <f>SUM(F19:G19)</f>
        <v>-24582</v>
      </c>
      <c s="1129"/>
      <c s="1128">
        <v>38842870</v>
      </c>
      <c s="1127">
        <v>49880878</v>
      </c>
      <c s="1127">
        <v>40152822</v>
      </c>
      <c s="1127">
        <v>15136532</v>
      </c>
      <c s="1128">
        <v>10157063</v>
      </c>
      <c s="1120">
        <f>SUM(I19:N19)</f>
        <v>154170165</v>
      </c>
      <c s="1124">
        <f>H19+O19</f>
        <v>154145583</v>
      </c>
    </row>
    <row customHeight="1" ht="18">
      <c r="C20" s="1117"/>
      <c s="1125"/>
      <c s="1131" t="s">
        <v>167</v>
      </c>
      <c s="1127">
        <v>1256771</v>
      </c>
      <c s="1128">
        <v>5835908</v>
      </c>
      <c s="1122">
        <f>SUM(F20:G20)</f>
        <v>7092679</v>
      </c>
      <c s="1129"/>
      <c s="1128">
        <v>9342126</v>
      </c>
      <c s="1127">
        <v>17965066</v>
      </c>
      <c s="1127">
        <v>14661344</v>
      </c>
      <c s="1127">
        <v>7253659</v>
      </c>
      <c s="1128">
        <v>5375722</v>
      </c>
      <c s="1120">
        <f>SUM(I20:N20)</f>
        <v>54597917</v>
      </c>
      <c s="1124">
        <f>H20+O20</f>
        <v>61690596</v>
      </c>
    </row>
    <row customHeight="1" ht="18">
      <c r="C21" s="1117"/>
      <c s="1118" t="s">
        <v>211</v>
      </c>
      <c s="1119"/>
      <c s="1120">
        <f>SUM(F22:F25)</f>
        <v>92734</v>
      </c>
      <c s="1121">
        <f>SUM(G22:G25)</f>
        <v>107227</v>
      </c>
      <c s="1122">
        <f>SUM(H22:H25)</f>
        <v>199961</v>
      </c>
      <c s="1123"/>
      <c s="1121">
        <f>SUM(J22:J25)</f>
        <v>5122621</v>
      </c>
      <c s="1120">
        <f>SUM(K22:K25)</f>
        <v>9131385</v>
      </c>
      <c s="1120">
        <f>SUM(L22:L25)</f>
        <v>17645969</v>
      </c>
      <c s="1120">
        <f>SUM(M22:M25)</f>
        <v>8454470</v>
      </c>
      <c s="1121">
        <f>SUM(N22:N25)</f>
        <v>4663431</v>
      </c>
      <c s="1120">
        <f>SUM(O22:O25)</f>
        <v>45017876</v>
      </c>
      <c s="1124">
        <f>SUM(P22:P25)</f>
        <v>45217837</v>
      </c>
    </row>
    <row customHeight="1" ht="18">
      <c r="C22" s="1117"/>
      <c s="1125"/>
      <c s="1126" t="s">
        <v>168</v>
      </c>
      <c s="1127">
        <v>61684</v>
      </c>
      <c s="1128">
        <v>107227</v>
      </c>
      <c s="1122">
        <f>SUM(F22:G22)</f>
        <v>168911</v>
      </c>
      <c s="1129"/>
      <c s="1128">
        <v>4706687</v>
      </c>
      <c s="1127">
        <v>6941602</v>
      </c>
      <c s="1127">
        <v>16841609</v>
      </c>
      <c s="1127">
        <v>6938848</v>
      </c>
      <c s="1128">
        <v>3045112</v>
      </c>
      <c s="1120">
        <f>SUM(I22:N22)</f>
        <v>38473858</v>
      </c>
      <c s="1124">
        <f>H22+O22</f>
        <v>38642769</v>
      </c>
    </row>
    <row customHeight="1" ht="18">
      <c r="C23" s="1117"/>
      <c s="1125"/>
      <c s="1126" t="s">
        <v>169</v>
      </c>
      <c s="1127">
        <v>31050</v>
      </c>
      <c s="1128">
        <v>0</v>
      </c>
      <c s="1122">
        <f>SUM(F23:G23)</f>
        <v>31050</v>
      </c>
      <c s="1129"/>
      <c s="1128">
        <v>415934</v>
      </c>
      <c s="1127">
        <v>2189783</v>
      </c>
      <c s="1127">
        <v>804360</v>
      </c>
      <c s="1127">
        <v>1515622</v>
      </c>
      <c s="1128">
        <v>1618319</v>
      </c>
      <c s="1120">
        <f>SUM(I23:N23)</f>
        <v>6544018</v>
      </c>
      <c s="1124">
        <f>H23+O23</f>
        <v>6575068</v>
      </c>
    </row>
    <row customHeight="1" ht="18">
      <c r="C24" s="1117"/>
      <c s="1125"/>
      <c s="1126" t="s">
        <v>170</v>
      </c>
      <c s="1127">
        <v>0</v>
      </c>
      <c s="1128">
        <v>0</v>
      </c>
      <c s="1122">
        <f>SUM(F24:G24)</f>
        <v>0</v>
      </c>
      <c s="1129"/>
      <c s="1128">
        <v>0</v>
      </c>
      <c s="1127">
        <v>0</v>
      </c>
      <c s="1127">
        <v>0</v>
      </c>
      <c s="1127">
        <v>0</v>
      </c>
      <c s="1128">
        <v>0</v>
      </c>
      <c s="1120">
        <f>SUM(I24:N24)</f>
        <v>0</v>
      </c>
      <c s="1124">
        <f>H24+O24</f>
        <v>0</v>
      </c>
    </row>
    <row customHeight="1" ht="18">
      <c r="C25" s="1117"/>
      <c s="1132"/>
      <c s="1126" t="s">
        <v>171</v>
      </c>
      <c s="1127">
        <v>0</v>
      </c>
      <c s="1128">
        <v>0</v>
      </c>
      <c s="1122">
        <f>SUM(F25:G25)</f>
        <v>0</v>
      </c>
      <c s="1129"/>
      <c s="1128">
        <v>0</v>
      </c>
      <c s="1127">
        <v>0</v>
      </c>
      <c s="1127">
        <v>0</v>
      </c>
      <c s="1127">
        <v>0</v>
      </c>
      <c s="1128">
        <v>0</v>
      </c>
      <c s="1120">
        <f>SUM(I25:N25)</f>
        <v>0</v>
      </c>
      <c s="1124">
        <f>H25+O25</f>
        <v>0</v>
      </c>
    </row>
    <row customHeight="1" ht="18">
      <c r="C26" s="1117"/>
      <c s="1118" t="s">
        <v>212</v>
      </c>
      <c s="1119"/>
      <c s="1120">
        <f>SUM(F27:F29)</f>
        <v>1868046</v>
      </c>
      <c s="1121">
        <f>SUM(G27:G29)</f>
        <v>5386159</v>
      </c>
      <c s="1122">
        <f>SUM(H27:H29)</f>
        <v>7254205</v>
      </c>
      <c s="1123"/>
      <c s="1121">
        <f>SUM(J27:J29)</f>
        <v>3388986</v>
      </c>
      <c s="1120">
        <f>SUM(K27:K29)</f>
        <v>10401250</v>
      </c>
      <c s="1120">
        <f>SUM(L27:L29)</f>
        <v>10881433</v>
      </c>
      <c s="1120">
        <f>SUM(M27:M29)</f>
        <v>8243699</v>
      </c>
      <c s="1121">
        <f>SUM(N27:N29)</f>
        <v>4463806</v>
      </c>
      <c s="1120">
        <f>SUM(O27:O29)</f>
        <v>37379174</v>
      </c>
      <c s="1124">
        <f>SUM(P27:P29)</f>
        <v>44633379</v>
      </c>
    </row>
    <row customHeight="1" ht="18">
      <c r="C27" s="1117"/>
      <c s="1125"/>
      <c s="1133" t="s">
        <v>172</v>
      </c>
      <c s="1134">
        <v>703456</v>
      </c>
      <c s="1135">
        <v>3464488</v>
      </c>
      <c s="1122">
        <f>SUM(F27:G27)</f>
        <v>4167944</v>
      </c>
      <c s="1129"/>
      <c s="1135">
        <v>2276844</v>
      </c>
      <c s="1134">
        <v>9023944</v>
      </c>
      <c s="1134">
        <v>9752536</v>
      </c>
      <c s="1134">
        <v>7362480</v>
      </c>
      <c s="1135">
        <v>4308456</v>
      </c>
      <c s="1120">
        <f>SUM(I27:N27)</f>
        <v>32724260</v>
      </c>
      <c s="1124">
        <f>H27+O27</f>
        <v>36892204</v>
      </c>
    </row>
    <row customHeight="1" ht="18">
      <c r="C28" s="1117"/>
      <c s="1136"/>
      <c s="1131" t="s">
        <v>213</v>
      </c>
      <c s="1137">
        <v>79360</v>
      </c>
      <c s="1138">
        <v>254371</v>
      </c>
      <c s="1122">
        <f>SUM(F28:G28)</f>
        <v>333731</v>
      </c>
      <c s="1139"/>
      <c s="1138">
        <v>158696</v>
      </c>
      <c s="1137">
        <v>296195</v>
      </c>
      <c s="1137">
        <v>235576</v>
      </c>
      <c s="1137">
        <v>251248</v>
      </c>
      <c s="1138">
        <v>78952</v>
      </c>
      <c s="1120">
        <f>SUM(I28:N28)</f>
        <v>1020667</v>
      </c>
      <c s="1124">
        <f>H28+O28</f>
        <v>1354398</v>
      </c>
    </row>
    <row customHeight="1" ht="18">
      <c r="C29" s="1117"/>
      <c s="1140"/>
      <c s="1126" t="s">
        <v>214</v>
      </c>
      <c s="1141">
        <v>1085230</v>
      </c>
      <c s="1142">
        <v>1667300</v>
      </c>
      <c s="1122">
        <f>SUM(F29:G29)</f>
        <v>2752530</v>
      </c>
      <c s="1139"/>
      <c s="1142">
        <v>953446</v>
      </c>
      <c s="1141">
        <v>1081111</v>
      </c>
      <c s="1141">
        <v>893321</v>
      </c>
      <c s="1141">
        <v>629971</v>
      </c>
      <c s="1142">
        <v>76398</v>
      </c>
      <c s="1120">
        <f>SUM(I29:N29)</f>
        <v>3634247</v>
      </c>
      <c s="1124">
        <f>H29+O29</f>
        <v>6386777</v>
      </c>
    </row>
    <row customHeight="1" ht="18">
      <c r="C30" s="1117"/>
      <c s="1125" t="s">
        <v>173</v>
      </c>
      <c s="1143"/>
      <c s="1127">
        <v>923967</v>
      </c>
      <c s="1128">
        <v>4294582</v>
      </c>
      <c s="1122">
        <f>SUM(F30:G30)</f>
        <v>5218549</v>
      </c>
      <c s="1129"/>
      <c s="1128">
        <v>18387856</v>
      </c>
      <c s="1127">
        <v>16582832</v>
      </c>
      <c s="1127">
        <v>22480786</v>
      </c>
      <c s="1127">
        <v>18450481</v>
      </c>
      <c s="1128">
        <v>12097107</v>
      </c>
      <c s="1120">
        <f>SUM(I30:N30)</f>
        <v>87999062</v>
      </c>
      <c s="1124">
        <f>H30+O30</f>
        <v>93217611</v>
      </c>
    </row>
    <row customHeight="1" ht="18">
      <c r="C31" s="1144"/>
      <c s="1145" t="s">
        <v>174</v>
      </c>
      <c s="1146"/>
      <c s="1187"/>
      <c s="1187"/>
      <c s="1188"/>
      <c s="1189"/>
      <c s="1187"/>
      <c s="1187"/>
      <c s="1187"/>
      <c s="1187"/>
      <c s="1187"/>
      <c s="1188"/>
      <c s="1190"/>
    </row>
    <row customHeight="1" ht="18">
      <c r="C32" s="1110" t="s">
        <v>215</v>
      </c>
      <c s="1151"/>
      <c s="1152"/>
      <c s="1112">
        <f>SUM(F33:F41)</f>
        <v>458785</v>
      </c>
      <c s="1113">
        <f>SUM(G33:G41)</f>
        <v>2506546</v>
      </c>
      <c s="1114">
        <f>SUM(H33:H41)</f>
        <v>2965331</v>
      </c>
      <c s="1115"/>
      <c s="1113">
        <f>SUM(J33:J41)</f>
        <v>26291251</v>
      </c>
      <c s="1112">
        <f>SUM(K33:K41)</f>
        <v>39838365</v>
      </c>
      <c s="1112">
        <f>SUM(L33:L41)</f>
        <v>64871339</v>
      </c>
      <c s="1112">
        <f>SUM(M33:M41)</f>
        <v>28595611</v>
      </c>
      <c s="1113">
        <f>SUM(N33:N41)</f>
        <v>27157573</v>
      </c>
      <c s="1112">
        <f>SUM(O33:O41)</f>
        <v>186754139</v>
      </c>
      <c s="1116">
        <f>SUM(P33:P41)</f>
        <v>189719470</v>
      </c>
    </row>
    <row customHeight="1" ht="18">
      <c r="C33" s="1153"/>
      <c s="1154" t="s">
        <v>190</v>
      </c>
      <c s="1155"/>
      <c s="1156">
        <v>0</v>
      </c>
      <c s="1157">
        <v>0</v>
      </c>
      <c s="1158">
        <f>SUM(F33:G33)</f>
        <v>0</v>
      </c>
      <c s="1129"/>
      <c s="1157">
        <v>639009</v>
      </c>
      <c s="1156">
        <v>455942</v>
      </c>
      <c s="1156">
        <v>303880</v>
      </c>
      <c s="1156">
        <v>1124452</v>
      </c>
      <c s="1157">
        <v>1076473</v>
      </c>
      <c s="1159">
        <f>SUM(I33:N33)</f>
        <v>3599756</v>
      </c>
      <c s="1160">
        <f>H33+O33</f>
        <v>3599756</v>
      </c>
    </row>
    <row customHeight="1" ht="18">
      <c r="C34" s="1117"/>
      <c s="1132" t="s">
        <v>191</v>
      </c>
      <c s="1143"/>
      <c s="1156">
        <v>0</v>
      </c>
      <c s="1157">
        <v>0</v>
      </c>
      <c s="1122">
        <f>SUM(F34:G34)</f>
        <v>0</v>
      </c>
      <c s="1129"/>
      <c s="1128">
        <v>0</v>
      </c>
      <c s="1127">
        <v>0</v>
      </c>
      <c s="1127">
        <v>0</v>
      </c>
      <c s="1127">
        <v>0</v>
      </c>
      <c s="1128">
        <v>0</v>
      </c>
      <c s="1120">
        <f>SUM(I34:N34)</f>
        <v>0</v>
      </c>
      <c s="1124">
        <f>H34+O34</f>
        <v>0</v>
      </c>
    </row>
    <row customHeight="1" ht="18">
      <c r="C35" s="1117"/>
      <c s="1132" t="s">
        <v>192</v>
      </c>
      <c s="1143"/>
      <c s="1127">
        <v>0</v>
      </c>
      <c s="1128">
        <v>0</v>
      </c>
      <c s="1122">
        <f>SUM(F35:G35)</f>
        <v>0</v>
      </c>
      <c s="1129"/>
      <c s="1128">
        <v>9755701</v>
      </c>
      <c s="1127">
        <v>14182994</v>
      </c>
      <c s="1127">
        <v>12656122</v>
      </c>
      <c s="1127">
        <v>3843449</v>
      </c>
      <c s="1128">
        <v>467413</v>
      </c>
      <c s="1120">
        <f>SUM(I35:N35)</f>
        <v>40905679</v>
      </c>
      <c s="1124">
        <f>H35+O35</f>
        <v>40905679</v>
      </c>
    </row>
    <row customHeight="1" ht="18">
      <c r="C36" s="1117"/>
      <c s="1161" t="s">
        <v>193</v>
      </c>
      <c s="1130"/>
      <c s="1127">
        <v>0</v>
      </c>
      <c s="1128">
        <v>0</v>
      </c>
      <c s="1122">
        <f>SUM(F36:G36)</f>
        <v>0</v>
      </c>
      <c s="1129"/>
      <c s="1128">
        <v>2247498</v>
      </c>
      <c s="1127">
        <v>2498064</v>
      </c>
      <c s="1127">
        <v>8986097</v>
      </c>
      <c s="1127">
        <v>1093051</v>
      </c>
      <c s="1128">
        <v>1402752</v>
      </c>
      <c s="1120">
        <f>SUM(I36:N36)</f>
        <v>16227462</v>
      </c>
      <c s="1124">
        <f>H36+O36</f>
        <v>16227462</v>
      </c>
    </row>
    <row customHeight="1" ht="18">
      <c r="C37" s="1117"/>
      <c s="1161" t="s">
        <v>194</v>
      </c>
      <c s="1130"/>
      <c s="1127">
        <v>458785</v>
      </c>
      <c s="1128">
        <v>2506546</v>
      </c>
      <c s="1122">
        <f>SUM(F37:G37)</f>
        <v>2965331</v>
      </c>
      <c s="1129"/>
      <c s="1128">
        <v>3976253</v>
      </c>
      <c s="1127">
        <v>5683435</v>
      </c>
      <c s="1127">
        <v>10308777</v>
      </c>
      <c s="1127">
        <v>811822</v>
      </c>
      <c s="1128">
        <v>0</v>
      </c>
      <c s="1120">
        <f>SUM(I37:N37)</f>
        <v>20780287</v>
      </c>
      <c s="1124">
        <f>H37+O37</f>
        <v>23745618</v>
      </c>
    </row>
    <row customHeight="1" ht="18">
      <c r="C38" s="1117"/>
      <c s="1161" t="s">
        <v>195</v>
      </c>
      <c s="1130"/>
      <c s="1157">
        <v>0</v>
      </c>
      <c s="1128">
        <v>0</v>
      </c>
      <c s="1122">
        <f>SUM(F38:G38)</f>
        <v>0</v>
      </c>
      <c s="1129"/>
      <c s="1128">
        <v>2336915</v>
      </c>
      <c s="1127">
        <v>8737177</v>
      </c>
      <c s="1127">
        <v>21844825</v>
      </c>
      <c s="1127">
        <v>10278493</v>
      </c>
      <c s="1128">
        <v>15578622</v>
      </c>
      <c s="1120">
        <f>SUM(I38:N38)</f>
        <v>58776032</v>
      </c>
      <c s="1124">
        <f>H38+O38</f>
        <v>58776032</v>
      </c>
    </row>
    <row customHeight="1" ht="18">
      <c r="C39" s="1117"/>
      <c s="1154" t="s">
        <v>196</v>
      </c>
      <c s="1162"/>
      <c s="1156">
        <v>0</v>
      </c>
      <c s="1157">
        <v>0</v>
      </c>
      <c s="1122">
        <f>SUM(F39:G39)</f>
        <v>0</v>
      </c>
      <c s="1129"/>
      <c s="1128">
        <v>3072728</v>
      </c>
      <c s="1127">
        <v>4417276</v>
      </c>
      <c s="1127">
        <v>1816190</v>
      </c>
      <c s="1127">
        <v>173199</v>
      </c>
      <c s="1128">
        <v>99791</v>
      </c>
      <c s="1120">
        <f>SUM(I39:N39)</f>
        <v>9579184</v>
      </c>
      <c s="1124">
        <f>H39+O39</f>
        <v>9579184</v>
      </c>
    </row>
    <row customHeight="1" ht="18">
      <c r="C40" s="1153"/>
      <c s="1154" t="s">
        <v>197</v>
      </c>
      <c s="1155"/>
      <c s="1156">
        <v>0</v>
      </c>
      <c s="1157">
        <v>0</v>
      </c>
      <c s="1158">
        <f>SUM(F40:G40)</f>
        <v>0</v>
      </c>
      <c s="1129"/>
      <c s="1157">
        <v>0</v>
      </c>
      <c s="1156">
        <v>0</v>
      </c>
      <c s="1156">
        <v>6240835</v>
      </c>
      <c s="1156">
        <v>7111130</v>
      </c>
      <c s="1157">
        <v>6616482</v>
      </c>
      <c s="1159">
        <f>SUM(I40:N40)</f>
        <v>19968447</v>
      </c>
      <c s="1160">
        <f>H40+O40</f>
        <v>19968447</v>
      </c>
    </row>
    <row customHeight="1" ht="18">
      <c r="C41" s="1163"/>
      <c s="1164" t="s">
        <v>198</v>
      </c>
      <c s="1165"/>
      <c s="1147">
        <v>0</v>
      </c>
      <c s="1148">
        <v>0</v>
      </c>
      <c s="1122">
        <f>SUM(F41:G41)</f>
        <v>0</v>
      </c>
      <c s="1129"/>
      <c s="1148">
        <v>4263147</v>
      </c>
      <c s="1147">
        <v>3863477</v>
      </c>
      <c s="1147">
        <v>2714613</v>
      </c>
      <c s="1147">
        <v>4160015</v>
      </c>
      <c s="1148">
        <v>1916040</v>
      </c>
      <c s="1166">
        <f>SUM(I41:N41)</f>
        <v>16917292</v>
      </c>
      <c s="1150">
        <f>H41+O41</f>
        <v>16917292</v>
      </c>
    </row>
    <row customHeight="1" ht="18">
      <c r="C42" s="1117" t="s">
        <v>216</v>
      </c>
      <c s="1119"/>
      <c s="1119"/>
      <c s="1113">
        <f>SUM(F43:F46)</f>
        <v>0</v>
      </c>
      <c s="1113">
        <f>SUM(G43:G46)</f>
        <v>0</v>
      </c>
      <c s="1114">
        <f>SUM(H43:H46)</f>
        <v>0</v>
      </c>
      <c s="1115"/>
      <c s="1113">
        <f>SUM(J43:J46)</f>
        <v>6692130</v>
      </c>
      <c s="1112">
        <f>SUM(K43:K46)</f>
        <v>22399397</v>
      </c>
      <c s="1112">
        <f>SUM(L43:L46)</f>
        <v>30276685</v>
      </c>
      <c s="1112">
        <f>SUM(M43:M46)</f>
        <v>62423566</v>
      </c>
      <c s="1113">
        <f>SUM(N43:N46)</f>
        <v>44259828</v>
      </c>
      <c s="1112">
        <f>SUM(O43:O46)</f>
        <v>166051606</v>
      </c>
      <c s="1116">
        <f>SUM(P43:P46)</f>
        <v>166051606</v>
      </c>
    </row>
    <row customHeight="1" ht="18">
      <c r="C43" s="1117"/>
      <c s="1167" t="s">
        <v>91</v>
      </c>
      <c s="1167"/>
      <c s="1128">
        <v>0</v>
      </c>
      <c s="1128">
        <v>0</v>
      </c>
      <c s="1122">
        <f>SUM(F43:G43)</f>
        <v>0</v>
      </c>
      <c s="1129"/>
      <c s="1128">
        <v>1395276</v>
      </c>
      <c s="1127">
        <v>760099</v>
      </c>
      <c s="1127">
        <v>12499416</v>
      </c>
      <c s="1127">
        <v>40505012</v>
      </c>
      <c s="1128">
        <v>27559084</v>
      </c>
      <c s="1120">
        <f>SUM(I43:N43)</f>
        <v>82718887</v>
      </c>
      <c s="1124">
        <f>H43+O43</f>
        <v>82718887</v>
      </c>
    </row>
    <row customHeight="1" ht="18">
      <c r="C44" s="1117"/>
      <c s="1167" t="s">
        <v>92</v>
      </c>
      <c s="1167"/>
      <c s="1127">
        <v>0</v>
      </c>
      <c s="1128">
        <v>0</v>
      </c>
      <c s="1122">
        <f>SUM(F44:G44)</f>
        <v>0</v>
      </c>
      <c s="1129"/>
      <c s="1128">
        <v>5296854</v>
      </c>
      <c s="1127">
        <v>21639298</v>
      </c>
      <c s="1127">
        <v>17777269</v>
      </c>
      <c s="1127">
        <v>21918554</v>
      </c>
      <c s="1128">
        <v>16700744</v>
      </c>
      <c s="1120">
        <f>SUM(I44:N44)</f>
        <v>83332719</v>
      </c>
      <c s="1124">
        <f>H44+O44</f>
        <v>83332719</v>
      </c>
    </row>
    <row customHeight="1" ht="18">
      <c r="C45" s="1117"/>
      <c s="1168" t="s">
        <v>157</v>
      </c>
      <c s="1168"/>
      <c s="1156">
        <v>0</v>
      </c>
      <c s="1157">
        <v>0</v>
      </c>
      <c s="1122">
        <f>SUM(F45:G45)</f>
        <v>0</v>
      </c>
      <c s="1129"/>
      <c s="1157">
        <v>0</v>
      </c>
      <c s="1156">
        <v>0</v>
      </c>
      <c s="1156">
        <v>0</v>
      </c>
      <c s="1156">
        <v>0</v>
      </c>
      <c s="1157">
        <v>0</v>
      </c>
      <c s="1120">
        <f>SUM(I45:N45)</f>
        <v>0</v>
      </c>
      <c s="1124">
        <f>H45+O45</f>
        <v>0</v>
      </c>
    </row>
    <row customHeight="1" ht="18">
      <c r="C46" s="1117"/>
      <c s="1169" t="s">
        <v>217</v>
      </c>
      <c s="1169"/>
      <c s="1147">
        <v>0</v>
      </c>
      <c s="1148">
        <v>0</v>
      </c>
      <c s="1149">
        <f>SUM(F46:G46)</f>
        <v>0</v>
      </c>
      <c s="1129"/>
      <c s="1148">
        <v>0</v>
      </c>
      <c s="1147">
        <v>0</v>
      </c>
      <c s="1147">
        <v>0</v>
      </c>
      <c s="1147">
        <v>0</v>
      </c>
      <c s="1148">
        <v>0</v>
      </c>
      <c s="1166">
        <f>SUM(I46:N46)</f>
        <v>0</v>
      </c>
      <c s="1150">
        <f>H46+O46</f>
        <v>0</v>
      </c>
    </row>
    <row customHeight="1" ht="18">
      <c r="C47" s="1170" t="s">
        <v>218</v>
      </c>
      <c s="1171"/>
      <c s="1172"/>
      <c s="1173">
        <f>SUM(F11,F32,F42)</f>
        <v>5307216</v>
      </c>
      <c s="1173">
        <f>SUM(G11,G32,G42)</f>
        <v>20213715</v>
      </c>
      <c s="1174">
        <f>SUM(H11,H32,H42)</f>
        <v>25520931</v>
      </c>
      <c s="1041"/>
      <c s="1173">
        <f>SUM(J11,J32,J42)</f>
        <v>121441393</v>
      </c>
      <c s="1173">
        <f>SUM(K11,K32,K42)</f>
        <v>193087628</v>
      </c>
      <c s="1173">
        <f>SUM(L11,L32,L42)</f>
        <v>228544562</v>
      </c>
      <c s="1173">
        <f>SUM(M11,M32,M42)</f>
        <v>172775749</v>
      </c>
      <c s="1173">
        <f>SUM(N11,N32,N42)</f>
        <v>127529373</v>
      </c>
      <c s="1173">
        <f>O11+O32+O42</f>
        <v>843378705</v>
      </c>
      <c s="1175">
        <f>P11+P32+P42</f>
        <v>868899636</v>
      </c>
    </row>
  </sheetData>
  <sheetProtection selectLockedCells="1" selectUnlockedCells="1"/>
  <mergeCells count="11">
    <mergeCell ref="C47:E47"/>
    <mergeCell ref="D41:E41"/>
    <mergeCell ref="A3:Q3"/>
    <mergeCell ref="D33:E33"/>
    <mergeCell ref="D39:E39"/>
    <mergeCell ref="D40:E40"/>
    <mergeCell ref="A4:Q4"/>
    <mergeCell ref="C9:E10"/>
    <mergeCell ref="F9:H9"/>
    <mergeCell ref="I9:O9"/>
    <mergeCell ref="P9:P10"/>
  </mergeCell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election activeCell="A1" sqref="A1"/>
    </sheetView>
  </sheetViews>
  <sheetFormatPr defaultColWidth="9" customHeight="1" defaultRowHeight="12"/>
  <cols>
    <col min="1" max="4" style="56" width="3.796875" customWidth="1"/>
    <col min="5" max="5" style="56" width="33.796875" customWidth="1"/>
    <col min="6" max="16" style="56" width="14.3984375" customWidth="1"/>
    <col min="17" max="17" style="49" width="4" customWidth="1"/>
  </cols>
  <sheetData>
    <row customHeight="1" ht="18">
      <c s="923" t="s">
        <v>202</v>
      </c>
      <c r="Q1" s="975"/>
    </row>
    <row customHeight="1" ht="18">
      <c r="Q2" s="975"/>
    </row>
    <row customHeight="1" ht="18">
      <c s="630" t="s">
        <v>1</v>
      </c>
      <c s="630"/>
      <c s="630"/>
      <c s="630"/>
      <c s="630"/>
      <c s="630"/>
      <c s="630"/>
      <c s="630"/>
      <c s="630"/>
      <c s="630"/>
      <c s="630"/>
      <c s="630"/>
      <c s="630"/>
      <c s="630"/>
      <c s="630"/>
      <c s="630"/>
      <c s="630"/>
    </row>
    <row customHeight="1" ht="18">
      <c s="880" t="s">
        <v>2</v>
      </c>
      <c s="881" t="s"/>
      <c s="881" t="s"/>
      <c s="881" t="s"/>
      <c s="881" t="s"/>
      <c s="881" t="s"/>
      <c s="881" t="s"/>
      <c s="881" t="s"/>
      <c s="881" t="s"/>
      <c s="881" t="s"/>
      <c s="881" t="s"/>
      <c s="881" t="s"/>
      <c s="881" t="s"/>
      <c s="881" t="s"/>
      <c s="881" t="s"/>
      <c s="881" t="s"/>
      <c s="881" t="s"/>
    </row>
    <row customHeight="1" ht="18">
      <c r="B5" s="923" t="s">
        <v>203</v>
      </c>
      <c r="N5" s="49"/>
      <c s="1021" t="s">
        <v>3</v>
      </c>
      <c s="926" t="s">
        <v>4</v>
      </c>
      <c s="56"/>
    </row>
    <row customHeight="1" ht="18">
      <c r="B6" s="923" t="s">
        <v>204</v>
      </c>
      <c r="N6" s="49"/>
      <c s="1022" t="s">
        <v>5</v>
      </c>
      <c s="849" t="s">
        <v>6</v>
      </c>
      <c s="1093" t="s">
        <v>7</v>
      </c>
    </row>
    <row customHeight="1" ht="18">
      <c r="B7" s="1196"/>
      <c s="923" t="s">
        <v>224</v>
      </c>
    </row>
    <row customHeight="1" ht="18">
      <c r="B8" s="1196"/>
      <c s="923" t="s">
        <v>206</v>
      </c>
    </row>
    <row customHeight="1" ht="18">
      <c r="C9" s="1094" t="s">
        <v>207</v>
      </c>
      <c s="1095"/>
      <c s="1096"/>
      <c s="1097" t="s">
        <v>153</v>
      </c>
      <c s="1098"/>
      <c s="1099"/>
      <c s="1100" t="s">
        <v>154</v>
      </c>
      <c s="1098"/>
      <c s="1098"/>
      <c s="1098"/>
      <c s="1098"/>
      <c s="1098"/>
      <c s="1099"/>
      <c s="1101" t="s">
        <v>87</v>
      </c>
    </row>
    <row customHeight="1" ht="18">
      <c r="C10" s="1102"/>
      <c s="1103"/>
      <c s="1104"/>
      <c s="1105" t="s">
        <v>128</v>
      </c>
      <c s="1106" t="s">
        <v>129</v>
      </c>
      <c s="1107" t="s">
        <v>14</v>
      </c>
      <c s="1108" t="s">
        <v>130</v>
      </c>
      <c s="1106" t="s">
        <v>131</v>
      </c>
      <c s="1105" t="s">
        <v>132</v>
      </c>
      <c s="1105" t="s">
        <v>133</v>
      </c>
      <c s="1105" t="s">
        <v>134</v>
      </c>
      <c s="1106" t="s">
        <v>135</v>
      </c>
      <c s="1107" t="s">
        <v>14</v>
      </c>
      <c s="1109"/>
    </row>
    <row customHeight="1" ht="18">
      <c r="C11" s="1110" t="s">
        <v>208</v>
      </c>
      <c s="1111"/>
      <c s="1111"/>
      <c s="1112">
        <f>SUM(F12,F18,F21,F26,F30,F31)</f>
        <v>148</v>
      </c>
      <c s="1113">
        <f>SUM(G12,G18,G21,G26,G30,G31)</f>
        <v>348</v>
      </c>
      <c s="1114">
        <f>SUM(H12,H18,H21,H26,H30,H31)</f>
        <v>496</v>
      </c>
      <c s="1115"/>
      <c s="1113">
        <f>SUM(J12,J18,J21,J26,J30,J31)</f>
        <v>738</v>
      </c>
      <c s="1113">
        <f>SUM(K12,K18,K21,K26,K30,K31)</f>
        <v>1005</v>
      </c>
      <c s="1112">
        <f>SUM(L12,L18,L21,L26,L30,L31)</f>
        <v>961</v>
      </c>
      <c s="1113">
        <f>SUM(M12,M18,M21,M26,M30,M31)</f>
        <v>470</v>
      </c>
      <c s="1113">
        <f>SUM(N12,N18,N21,N26,N30,N31)</f>
        <v>286</v>
      </c>
      <c s="1112">
        <f>O12+O18+O21+O26+O30+O31</f>
        <v>3460</v>
      </c>
      <c s="1116">
        <f>P12+P18+P21+P26+P30+P31</f>
        <v>3956</v>
      </c>
    </row>
    <row customHeight="1" ht="18">
      <c r="C12" s="1117"/>
      <c s="1118" t="s">
        <v>209</v>
      </c>
      <c s="1119"/>
      <c s="1120">
        <f>SUM(F13:F17)</f>
        <v>11</v>
      </c>
      <c s="1121">
        <f>SUM(G13:G17)</f>
        <v>57</v>
      </c>
      <c s="1122">
        <f>SUM(H13:H17)</f>
        <v>68</v>
      </c>
      <c s="1123"/>
      <c s="1121">
        <f>SUM(J13:J17)</f>
        <v>190</v>
      </c>
      <c s="1120">
        <f>SUM(K13:K17)</f>
        <v>262</v>
      </c>
      <c s="1120">
        <f>SUM(L13:L17)</f>
        <v>324</v>
      </c>
      <c s="1120">
        <f>SUM(M13:M17)</f>
        <v>223</v>
      </c>
      <c s="1121">
        <f>SUM(N13:N17)</f>
        <v>126</v>
      </c>
      <c s="1120">
        <f>SUM(O13:O17)</f>
        <v>1125</v>
      </c>
      <c s="1124">
        <f>SUM(P13:P17)</f>
        <v>1193</v>
      </c>
    </row>
    <row customHeight="1" ht="18">
      <c r="C13" s="1117"/>
      <c s="1125"/>
      <c s="1126" t="s">
        <v>161</v>
      </c>
      <c s="1127">
        <v>0</v>
      </c>
      <c s="1128">
        <v>0</v>
      </c>
      <c s="1122">
        <f>SUM(F13:G13)</f>
        <v>0</v>
      </c>
      <c s="1129"/>
      <c s="1128">
        <v>102</v>
      </c>
      <c s="1127">
        <v>80</v>
      </c>
      <c s="1127">
        <v>66</v>
      </c>
      <c s="1127">
        <v>28</v>
      </c>
      <c s="1128">
        <v>23</v>
      </c>
      <c s="1120">
        <f>SUM(I13:N13)</f>
        <v>299</v>
      </c>
      <c s="1124">
        <f>H13+O13</f>
        <v>299</v>
      </c>
    </row>
    <row customHeight="1" ht="18">
      <c r="C14" s="1117"/>
      <c s="1125"/>
      <c s="1126" t="s">
        <v>162</v>
      </c>
      <c s="1127">
        <v>0</v>
      </c>
      <c s="1128">
        <v>2</v>
      </c>
      <c s="1122">
        <f>SUM(F14:G14)</f>
        <v>2</v>
      </c>
      <c s="1129"/>
      <c s="1128">
        <v>2</v>
      </c>
      <c s="1127">
        <v>11</v>
      </c>
      <c s="1127">
        <v>7</v>
      </c>
      <c s="1127">
        <v>14</v>
      </c>
      <c s="1128">
        <v>12</v>
      </c>
      <c s="1120">
        <f>SUM(I14:N14)</f>
        <v>46</v>
      </c>
      <c s="1124">
        <f>H14+O14</f>
        <v>48</v>
      </c>
    </row>
    <row customHeight="1" ht="18">
      <c r="C15" s="1117"/>
      <c s="1125"/>
      <c s="1126" t="s">
        <v>163</v>
      </c>
      <c s="1127">
        <v>8</v>
      </c>
      <c s="1128">
        <v>33</v>
      </c>
      <c s="1122">
        <f>SUM(F15:G15)</f>
        <v>41</v>
      </c>
      <c s="1129"/>
      <c s="1128">
        <v>33</v>
      </c>
      <c s="1127">
        <v>81</v>
      </c>
      <c s="1127">
        <v>58</v>
      </c>
      <c s="1127">
        <v>70</v>
      </c>
      <c s="1128">
        <v>34</v>
      </c>
      <c s="1120">
        <f>SUM(I15:N15)</f>
        <v>276</v>
      </c>
      <c s="1124">
        <f>H15+O15</f>
        <v>317</v>
      </c>
    </row>
    <row customHeight="1" ht="18">
      <c r="C16" s="1117"/>
      <c s="1125"/>
      <c s="1126" t="s">
        <v>164</v>
      </c>
      <c s="1127">
        <v>0</v>
      </c>
      <c s="1128">
        <v>0</v>
      </c>
      <c s="1122">
        <f>SUM(F16:G16)</f>
        <v>0</v>
      </c>
      <c s="1129"/>
      <c s="1128">
        <v>0</v>
      </c>
      <c s="1127">
        <v>16</v>
      </c>
      <c s="1127">
        <v>14</v>
      </c>
      <c s="1127">
        <v>1</v>
      </c>
      <c s="1128">
        <v>0</v>
      </c>
      <c s="1120">
        <f>SUM(I16:N16)</f>
        <v>31</v>
      </c>
      <c s="1124">
        <f>H16+O16</f>
        <v>31</v>
      </c>
    </row>
    <row customHeight="1" ht="18">
      <c r="C17" s="1117"/>
      <c s="1125"/>
      <c s="1126" t="s">
        <v>165</v>
      </c>
      <c s="1127">
        <v>3</v>
      </c>
      <c s="1128">
        <v>22</v>
      </c>
      <c s="1122">
        <f>SUM(F17:G17)</f>
        <v>25</v>
      </c>
      <c s="1129"/>
      <c s="1128">
        <v>53</v>
      </c>
      <c s="1127">
        <v>74</v>
      </c>
      <c s="1127">
        <v>179</v>
      </c>
      <c s="1127">
        <v>110</v>
      </c>
      <c s="1128">
        <v>57</v>
      </c>
      <c s="1120">
        <f>SUM(I17:N17)</f>
        <v>473</v>
      </c>
      <c s="1124">
        <f>H17+O17</f>
        <v>498</v>
      </c>
    </row>
    <row customHeight="1" ht="18">
      <c r="C18" s="1117"/>
      <c s="1118" t="s">
        <v>210</v>
      </c>
      <c s="1130"/>
      <c s="1120">
        <f>SUM(F19:F20)</f>
        <v>28</v>
      </c>
      <c s="1121">
        <f>SUM(G19:G20)</f>
        <v>38</v>
      </c>
      <c s="1122">
        <f>SUM(H19:H20)</f>
        <v>66</v>
      </c>
      <c s="1123"/>
      <c s="1121">
        <f>SUM(J19:J20)</f>
        <v>285</v>
      </c>
      <c s="1120">
        <f>SUM(K19:K20)</f>
        <v>285</v>
      </c>
      <c s="1120">
        <f>SUM(L19:L20)</f>
        <v>203</v>
      </c>
      <c s="1120">
        <f>SUM(M19:M20)</f>
        <v>62</v>
      </c>
      <c s="1121">
        <f>SUM(N19:N20)</f>
        <v>35</v>
      </c>
      <c s="1120">
        <f>SUM(O19:O20)</f>
        <v>870</v>
      </c>
      <c s="1124">
        <f>SUM(P19:P20)</f>
        <v>936</v>
      </c>
    </row>
    <row customHeight="1" ht="18">
      <c r="C19" s="1117"/>
      <c s="1125"/>
      <c s="1131" t="s">
        <v>166</v>
      </c>
      <c s="1127">
        <v>0</v>
      </c>
      <c s="1128">
        <v>0</v>
      </c>
      <c s="1122">
        <f>SUM(F19:G19)</f>
        <v>0</v>
      </c>
      <c s="1129"/>
      <c s="1128">
        <v>214</v>
      </c>
      <c s="1127">
        <v>201</v>
      </c>
      <c s="1127">
        <v>153</v>
      </c>
      <c s="1127">
        <v>40</v>
      </c>
      <c s="1128">
        <v>28</v>
      </c>
      <c s="1120">
        <f>SUM(I19:N19)</f>
        <v>636</v>
      </c>
      <c s="1124">
        <f>H19+O19</f>
        <v>636</v>
      </c>
    </row>
    <row customHeight="1" ht="18">
      <c r="C20" s="1117"/>
      <c s="1125"/>
      <c s="1131" t="s">
        <v>167</v>
      </c>
      <c s="1127">
        <v>28</v>
      </c>
      <c s="1128">
        <v>38</v>
      </c>
      <c s="1122">
        <f>SUM(F20:G20)</f>
        <v>66</v>
      </c>
      <c s="1129"/>
      <c s="1128">
        <v>71</v>
      </c>
      <c s="1127">
        <v>84</v>
      </c>
      <c s="1127">
        <v>50</v>
      </c>
      <c s="1127">
        <v>22</v>
      </c>
      <c s="1128">
        <v>7</v>
      </c>
      <c s="1120">
        <f>SUM(I20:N20)</f>
        <v>234</v>
      </c>
      <c s="1124">
        <f>H20+O20</f>
        <v>300</v>
      </c>
    </row>
    <row customHeight="1" ht="18">
      <c r="C21" s="1117"/>
      <c s="1118" t="s">
        <v>211</v>
      </c>
      <c s="1119"/>
      <c s="1120">
        <f>SUM(F22:F25)</f>
        <v>3</v>
      </c>
      <c s="1121">
        <f>SUM(G22:G25)</f>
        <v>10</v>
      </c>
      <c s="1122">
        <f>SUM(H22:H25)</f>
        <v>13</v>
      </c>
      <c s="1123"/>
      <c s="1121">
        <f>SUM(J22:J25)</f>
        <v>60</v>
      </c>
      <c s="1120">
        <f>SUM(K22:K25)</f>
        <v>71</v>
      </c>
      <c s="1120">
        <f>SUM(L22:L25)</f>
        <v>128</v>
      </c>
      <c s="1120">
        <f>SUM(M22:M25)</f>
        <v>34</v>
      </c>
      <c s="1121">
        <f>SUM(N22:N25)</f>
        <v>31</v>
      </c>
      <c s="1120">
        <f>SUM(O22:O25)</f>
        <v>324</v>
      </c>
      <c s="1124">
        <f>SUM(P22:P25)</f>
        <v>337</v>
      </c>
    </row>
    <row customHeight="1" ht="18">
      <c r="C22" s="1117"/>
      <c s="1125"/>
      <c s="1126" t="s">
        <v>168</v>
      </c>
      <c s="1127">
        <v>1</v>
      </c>
      <c s="1128">
        <v>10</v>
      </c>
      <c s="1122">
        <f>SUM(F22:G22)</f>
        <v>11</v>
      </c>
      <c s="1129"/>
      <c s="1128">
        <v>42</v>
      </c>
      <c s="1127">
        <v>70</v>
      </c>
      <c s="1127">
        <v>117</v>
      </c>
      <c s="1127">
        <v>30</v>
      </c>
      <c s="1128">
        <v>31</v>
      </c>
      <c s="1120">
        <f>SUM(I22:N22)</f>
        <v>290</v>
      </c>
      <c s="1124">
        <f>H22+O22</f>
        <v>301</v>
      </c>
    </row>
    <row customHeight="1" ht="18">
      <c r="C23" s="1117"/>
      <c s="1125"/>
      <c s="1126" t="s">
        <v>169</v>
      </c>
      <c s="1127">
        <v>2</v>
      </c>
      <c s="1128">
        <v>0</v>
      </c>
      <c s="1122">
        <f>SUM(F23:G23)</f>
        <v>2</v>
      </c>
      <c s="1129"/>
      <c s="1128">
        <v>18</v>
      </c>
      <c s="1127">
        <v>1</v>
      </c>
      <c s="1127">
        <v>11</v>
      </c>
      <c s="1127">
        <v>4</v>
      </c>
      <c s="1128">
        <v>0</v>
      </c>
      <c s="1120">
        <f>SUM(I23:N23)</f>
        <v>34</v>
      </c>
      <c s="1124">
        <f>H23+O23</f>
        <v>36</v>
      </c>
    </row>
    <row customHeight="1" ht="18">
      <c r="C24" s="1117"/>
      <c s="1125"/>
      <c s="1126" t="s">
        <v>170</v>
      </c>
      <c s="1127">
        <v>0</v>
      </c>
      <c s="1128">
        <v>0</v>
      </c>
      <c s="1122">
        <f>SUM(F24:G24)</f>
        <v>0</v>
      </c>
      <c s="1129"/>
      <c s="1128">
        <v>0</v>
      </c>
      <c s="1127">
        <v>0</v>
      </c>
      <c s="1127">
        <v>0</v>
      </c>
      <c s="1127">
        <v>0</v>
      </c>
      <c s="1128">
        <v>0</v>
      </c>
      <c s="1120">
        <f>SUM(I24:N24)</f>
        <v>0</v>
      </c>
      <c s="1124">
        <f>H24+O24</f>
        <v>0</v>
      </c>
    </row>
    <row customHeight="1" ht="18">
      <c r="C25" s="1117"/>
      <c s="1132"/>
      <c s="1126" t="s">
        <v>171</v>
      </c>
      <c s="1127">
        <v>0</v>
      </c>
      <c s="1128">
        <v>0</v>
      </c>
      <c s="1122">
        <f>SUM(F25:G25)</f>
        <v>0</v>
      </c>
      <c s="1129"/>
      <c s="1128">
        <v>0</v>
      </c>
      <c s="1127">
        <v>0</v>
      </c>
      <c s="1127">
        <v>0</v>
      </c>
      <c s="1127">
        <v>0</v>
      </c>
      <c s="1128">
        <v>0</v>
      </c>
      <c s="1120">
        <f>SUM(I25:N25)</f>
        <v>0</v>
      </c>
      <c s="1124">
        <f>H25+O25</f>
        <v>0</v>
      </c>
    </row>
    <row customHeight="1" ht="18">
      <c r="C26" s="1117"/>
      <c s="1118" t="s">
        <v>212</v>
      </c>
      <c s="1119"/>
      <c s="1120">
        <f>SUM(F27:F29)</f>
        <v>89</v>
      </c>
      <c s="1121">
        <f>SUM(G27:G29)</f>
        <v>215</v>
      </c>
      <c s="1122">
        <f>SUM(H27:H29)</f>
        <v>304</v>
      </c>
      <c s="1123"/>
      <c s="1121">
        <f>SUM(J27:J29)</f>
        <v>161</v>
      </c>
      <c s="1120">
        <f>SUM(K27:K29)</f>
        <v>336</v>
      </c>
      <c s="1120">
        <f>SUM(L27:L29)</f>
        <v>249</v>
      </c>
      <c s="1120">
        <f>SUM(M27:M29)</f>
        <v>127</v>
      </c>
      <c s="1121">
        <f>SUM(N27:N29)</f>
        <v>77</v>
      </c>
      <c s="1120">
        <f>SUM(O27:O29)</f>
        <v>950</v>
      </c>
      <c s="1124">
        <f>SUM(P27:P29)</f>
        <v>1254</v>
      </c>
    </row>
    <row customHeight="1" ht="18">
      <c r="C27" s="1117"/>
      <c s="1125"/>
      <c s="1133" t="s">
        <v>172</v>
      </c>
      <c s="1134">
        <v>86</v>
      </c>
      <c s="1135">
        <v>208</v>
      </c>
      <c s="1122">
        <f>SUM(F27:G27)</f>
        <v>294</v>
      </c>
      <c s="1129"/>
      <c s="1135">
        <v>159</v>
      </c>
      <c s="1134">
        <v>330</v>
      </c>
      <c s="1134">
        <v>244</v>
      </c>
      <c s="1134">
        <v>124</v>
      </c>
      <c s="1135">
        <v>77</v>
      </c>
      <c s="1120">
        <f>SUM(I27:N27)</f>
        <v>934</v>
      </c>
      <c s="1124">
        <f>H27+O27</f>
        <v>1228</v>
      </c>
    </row>
    <row customHeight="1" ht="18">
      <c r="C28" s="1117"/>
      <c s="1136"/>
      <c s="1131" t="s">
        <v>213</v>
      </c>
      <c s="1137">
        <v>2</v>
      </c>
      <c s="1138">
        <v>1</v>
      </c>
      <c s="1122">
        <f>SUM(F28:G28)</f>
        <v>3</v>
      </c>
      <c s="1139"/>
      <c s="1138">
        <v>1</v>
      </c>
      <c s="1137">
        <v>5</v>
      </c>
      <c s="1137">
        <v>5</v>
      </c>
      <c s="1137">
        <v>1</v>
      </c>
      <c s="1138">
        <v>0</v>
      </c>
      <c s="1120">
        <f>SUM(I28:N28)</f>
        <v>12</v>
      </c>
      <c s="1124">
        <f>H28+O28</f>
        <v>15</v>
      </c>
    </row>
    <row customHeight="1" ht="18">
      <c r="C29" s="1117"/>
      <c s="1140"/>
      <c s="1126" t="s">
        <v>214</v>
      </c>
      <c s="1141">
        <v>1</v>
      </c>
      <c s="1142">
        <v>6</v>
      </c>
      <c s="1122">
        <f>SUM(F29:G29)</f>
        <v>7</v>
      </c>
      <c s="1139"/>
      <c s="1142">
        <v>1</v>
      </c>
      <c s="1141">
        <v>1</v>
      </c>
      <c s="1141">
        <v>0</v>
      </c>
      <c s="1141">
        <v>2</v>
      </c>
      <c s="1142">
        <v>0</v>
      </c>
      <c s="1120">
        <f>SUM(I29:N29)</f>
        <v>4</v>
      </c>
      <c s="1124">
        <f>H29+O29</f>
        <v>11</v>
      </c>
    </row>
    <row customHeight="1" ht="18">
      <c r="C30" s="1117"/>
      <c s="1125" t="s">
        <v>173</v>
      </c>
      <c s="1143"/>
      <c s="1127">
        <v>17</v>
      </c>
      <c s="1128">
        <v>28</v>
      </c>
      <c s="1122">
        <f>SUM(F30:G30)</f>
        <v>45</v>
      </c>
      <c s="1129"/>
      <c s="1128">
        <v>42</v>
      </c>
      <c s="1127">
        <v>51</v>
      </c>
      <c s="1127">
        <v>57</v>
      </c>
      <c s="1127">
        <v>24</v>
      </c>
      <c s="1128">
        <v>17</v>
      </c>
      <c s="1120">
        <f>SUM(I30:N30)</f>
        <v>191</v>
      </c>
      <c s="1124">
        <f>H30+O30</f>
        <v>236</v>
      </c>
    </row>
    <row customHeight="1" ht="18">
      <c r="C31" s="1144"/>
      <c s="1145" t="s">
        <v>174</v>
      </c>
      <c s="1146"/>
      <c s="1187"/>
      <c s="1187"/>
      <c s="1188"/>
      <c s="1189"/>
      <c s="1187"/>
      <c s="1187"/>
      <c s="1187"/>
      <c s="1187"/>
      <c s="1187"/>
      <c s="1188"/>
      <c s="1190"/>
    </row>
    <row customHeight="1" ht="18">
      <c r="C32" s="1110" t="s">
        <v>215</v>
      </c>
      <c s="1151"/>
      <c s="1152"/>
      <c s="1112">
        <f>SUM(F33:F41)</f>
        <v>6</v>
      </c>
      <c s="1113">
        <f>SUM(G33:G41)</f>
        <v>14</v>
      </c>
      <c s="1114">
        <f>SUM(H33:H41)</f>
        <v>20</v>
      </c>
      <c s="1115"/>
      <c s="1113">
        <f>SUM(J33:J41)</f>
        <v>205</v>
      </c>
      <c s="1112">
        <f>SUM(K33:K41)</f>
        <v>189</v>
      </c>
      <c s="1112">
        <f>SUM(L33:L41)</f>
        <v>164</v>
      </c>
      <c s="1112">
        <f>SUM(M33:M41)</f>
        <v>64</v>
      </c>
      <c s="1113">
        <f>SUM(N33:N41)</f>
        <v>32</v>
      </c>
      <c s="1112">
        <f>SUM(O33:O41)</f>
        <v>654</v>
      </c>
      <c s="1116">
        <f>SUM(P33:P41)</f>
        <v>674</v>
      </c>
    </row>
    <row customHeight="1" ht="18">
      <c r="C33" s="1153"/>
      <c s="1154" t="s">
        <v>190</v>
      </c>
      <c s="1155"/>
      <c s="1156">
        <v>0</v>
      </c>
      <c s="1157">
        <v>0</v>
      </c>
      <c s="1158">
        <f>SUM(F33:G33)</f>
        <v>0</v>
      </c>
      <c s="1129"/>
      <c s="1157">
        <v>0</v>
      </c>
      <c s="1156">
        <v>7</v>
      </c>
      <c s="1156">
        <v>0</v>
      </c>
      <c s="1156">
        <v>0</v>
      </c>
      <c s="1157">
        <v>7</v>
      </c>
      <c s="1159">
        <f>SUM(I33:N33)</f>
        <v>14</v>
      </c>
      <c s="1160">
        <f>H33+O33</f>
        <v>14</v>
      </c>
    </row>
    <row customHeight="1" ht="18">
      <c r="C34" s="1117"/>
      <c s="1132" t="s">
        <v>191</v>
      </c>
      <c s="1143"/>
      <c s="1156">
        <v>0</v>
      </c>
      <c s="1157">
        <v>0</v>
      </c>
      <c s="1122">
        <f>SUM(F34:G34)</f>
        <v>0</v>
      </c>
      <c s="1129"/>
      <c s="1128">
        <v>0</v>
      </c>
      <c s="1127">
        <v>0</v>
      </c>
      <c s="1127">
        <v>0</v>
      </c>
      <c s="1127">
        <v>0</v>
      </c>
      <c s="1128">
        <v>0</v>
      </c>
      <c s="1120">
        <f>SUM(I34:N34)</f>
        <v>0</v>
      </c>
      <c s="1124">
        <f>H34+O34</f>
        <v>0</v>
      </c>
    </row>
    <row customHeight="1" ht="18">
      <c r="C35" s="1117"/>
      <c s="1132" t="s">
        <v>192</v>
      </c>
      <c s="1143"/>
      <c s="1127">
        <v>0</v>
      </c>
      <c s="1128">
        <v>0</v>
      </c>
      <c s="1122">
        <f>SUM(F35:G35)</f>
        <v>0</v>
      </c>
      <c s="1129"/>
      <c s="1128">
        <v>109</v>
      </c>
      <c s="1127">
        <v>83</v>
      </c>
      <c s="1127">
        <v>65</v>
      </c>
      <c s="1127">
        <v>23</v>
      </c>
      <c s="1128">
        <v>7</v>
      </c>
      <c s="1120">
        <f>SUM(I35:N35)</f>
        <v>287</v>
      </c>
      <c s="1124">
        <f>H35+O35</f>
        <v>287</v>
      </c>
    </row>
    <row customHeight="1" ht="18">
      <c r="C36" s="1117"/>
      <c s="1161" t="s">
        <v>193</v>
      </c>
      <c s="1130"/>
      <c s="1127">
        <v>0</v>
      </c>
      <c s="1128">
        <v>0</v>
      </c>
      <c s="1122">
        <f>SUM(F36:G36)</f>
        <v>0</v>
      </c>
      <c s="1129"/>
      <c s="1128">
        <v>23</v>
      </c>
      <c s="1127">
        <v>19</v>
      </c>
      <c s="1127">
        <v>23</v>
      </c>
      <c s="1127">
        <v>11</v>
      </c>
      <c s="1128">
        <v>0</v>
      </c>
      <c s="1120">
        <f>SUM(I36:N36)</f>
        <v>76</v>
      </c>
      <c s="1124">
        <f>H36+O36</f>
        <v>76</v>
      </c>
    </row>
    <row customHeight="1" ht="18">
      <c r="C37" s="1117"/>
      <c s="1161" t="s">
        <v>194</v>
      </c>
      <c s="1130"/>
      <c s="1127">
        <v>6</v>
      </c>
      <c s="1128">
        <v>14</v>
      </c>
      <c s="1122">
        <f>SUM(F37:G37)</f>
        <v>20</v>
      </c>
      <c s="1129"/>
      <c s="1128">
        <v>27</v>
      </c>
      <c s="1127">
        <v>38</v>
      </c>
      <c s="1127">
        <v>22</v>
      </c>
      <c s="1127">
        <v>0</v>
      </c>
      <c s="1128">
        <v>2</v>
      </c>
      <c s="1120">
        <f>SUM(I37:N37)</f>
        <v>89</v>
      </c>
      <c s="1124">
        <f>H37+O37</f>
        <v>109</v>
      </c>
    </row>
    <row customHeight="1" ht="18">
      <c r="C38" s="1117"/>
      <c s="1161" t="s">
        <v>195</v>
      </c>
      <c s="1130"/>
      <c s="1157">
        <v>0</v>
      </c>
      <c s="1128">
        <v>0</v>
      </c>
      <c s="1122">
        <f>SUM(F38:G38)</f>
        <v>0</v>
      </c>
      <c s="1129"/>
      <c s="1128">
        <v>18</v>
      </c>
      <c s="1127">
        <v>19</v>
      </c>
      <c s="1127">
        <v>27</v>
      </c>
      <c s="1127">
        <v>14</v>
      </c>
      <c s="1128">
        <v>9</v>
      </c>
      <c s="1120">
        <f>SUM(I38:N38)</f>
        <v>87</v>
      </c>
      <c s="1124">
        <f>H38+O38</f>
        <v>87</v>
      </c>
    </row>
    <row customHeight="1" ht="18">
      <c r="C39" s="1117"/>
      <c s="1154" t="s">
        <v>196</v>
      </c>
      <c s="1162"/>
      <c s="1156">
        <v>0</v>
      </c>
      <c s="1157">
        <v>0</v>
      </c>
      <c s="1122">
        <f>SUM(F39:G39)</f>
        <v>0</v>
      </c>
      <c s="1129"/>
      <c s="1128">
        <v>8</v>
      </c>
      <c s="1127">
        <v>22</v>
      </c>
      <c s="1127">
        <v>21</v>
      </c>
      <c s="1127">
        <v>9</v>
      </c>
      <c s="1128">
        <v>0</v>
      </c>
      <c s="1120">
        <f>SUM(I39:N39)</f>
        <v>60</v>
      </c>
      <c s="1124">
        <f>H39+O39</f>
        <v>60</v>
      </c>
    </row>
    <row customHeight="1" ht="18">
      <c r="C40" s="1153"/>
      <c s="1154" t="s">
        <v>197</v>
      </c>
      <c s="1155"/>
      <c s="1156">
        <v>0</v>
      </c>
      <c s="1157">
        <v>0</v>
      </c>
      <c s="1158">
        <f>SUM(F40:G40)</f>
        <v>0</v>
      </c>
      <c s="1129"/>
      <c s="1157">
        <v>0</v>
      </c>
      <c s="1156">
        <v>0</v>
      </c>
      <c s="1156">
        <v>6</v>
      </c>
      <c s="1156">
        <v>7</v>
      </c>
      <c s="1157">
        <v>7</v>
      </c>
      <c s="1159">
        <f>SUM(I40:N40)</f>
        <v>20</v>
      </c>
      <c s="1160">
        <f>H40+O40</f>
        <v>20</v>
      </c>
    </row>
    <row customHeight="1" ht="18">
      <c r="C41" s="1163"/>
      <c s="1164" t="s">
        <v>198</v>
      </c>
      <c s="1165"/>
      <c s="1147">
        <v>0</v>
      </c>
      <c s="1148">
        <v>0</v>
      </c>
      <c s="1122">
        <f>SUM(F41:G41)</f>
        <v>0</v>
      </c>
      <c s="1129"/>
      <c s="1148">
        <v>20</v>
      </c>
      <c s="1147">
        <v>1</v>
      </c>
      <c s="1147">
        <v>0</v>
      </c>
      <c s="1147">
        <v>0</v>
      </c>
      <c s="1148">
        <v>0</v>
      </c>
      <c s="1166">
        <f>SUM(I41:N41)</f>
        <v>21</v>
      </c>
      <c s="1150">
        <f>H41+O41</f>
        <v>21</v>
      </c>
    </row>
    <row customHeight="1" ht="18">
      <c r="C42" s="1117" t="s">
        <v>216</v>
      </c>
      <c s="1119"/>
      <c s="1119"/>
      <c s="1113">
        <f>SUM(F43:F46)</f>
        <v>0</v>
      </c>
      <c s="1113">
        <f>SUM(G43:G46)</f>
        <v>0</v>
      </c>
      <c s="1114">
        <f>SUM(H43:H46)</f>
        <v>0</v>
      </c>
      <c s="1115"/>
      <c s="1113">
        <f>SUM(J43:J46)</f>
        <v>0</v>
      </c>
      <c s="1112">
        <f>SUM(K43:K46)</f>
        <v>29</v>
      </c>
      <c s="1112">
        <f>SUM(L43:L46)</f>
        <v>60</v>
      </c>
      <c s="1112">
        <f>SUM(M43:M46)</f>
        <v>89</v>
      </c>
      <c s="1113">
        <f>SUM(N43:N46)</f>
        <v>39</v>
      </c>
      <c s="1112">
        <f>SUM(O43:O46)</f>
        <v>217</v>
      </c>
      <c s="1116">
        <f>SUM(P43:P46)</f>
        <v>217</v>
      </c>
    </row>
    <row customHeight="1" ht="18">
      <c r="C43" s="1117"/>
      <c s="1167" t="s">
        <v>91</v>
      </c>
      <c s="1167"/>
      <c s="1128">
        <v>0</v>
      </c>
      <c s="1128">
        <v>0</v>
      </c>
      <c s="1122">
        <f>SUM(F43:G43)</f>
        <v>0</v>
      </c>
      <c s="1129"/>
      <c s="1128">
        <v>0</v>
      </c>
      <c s="1127">
        <v>0</v>
      </c>
      <c s="1127">
        <v>35</v>
      </c>
      <c s="1127">
        <v>39</v>
      </c>
      <c s="1128">
        <v>13</v>
      </c>
      <c s="1120">
        <f>SUM(I43:N43)</f>
        <v>87</v>
      </c>
      <c s="1124">
        <f>H43+O43</f>
        <v>87</v>
      </c>
    </row>
    <row customHeight="1" ht="18">
      <c r="C44" s="1117"/>
      <c s="1167" t="s">
        <v>92</v>
      </c>
      <c s="1167"/>
      <c s="1127">
        <v>0</v>
      </c>
      <c s="1128">
        <v>0</v>
      </c>
      <c s="1122">
        <f>SUM(F44:G44)</f>
        <v>0</v>
      </c>
      <c s="1129"/>
      <c s="1128">
        <v>0</v>
      </c>
      <c s="1127">
        <v>29</v>
      </c>
      <c s="1127">
        <v>25</v>
      </c>
      <c s="1127">
        <v>50</v>
      </c>
      <c s="1128">
        <v>26</v>
      </c>
      <c s="1120">
        <f>SUM(I44:N44)</f>
        <v>130</v>
      </c>
      <c s="1124">
        <f>H44+O44</f>
        <v>130</v>
      </c>
    </row>
    <row customHeight="1" ht="18">
      <c r="C45" s="1117"/>
      <c s="1168" t="s">
        <v>157</v>
      </c>
      <c s="1168"/>
      <c s="1156">
        <v>0</v>
      </c>
      <c s="1157">
        <v>0</v>
      </c>
      <c s="1122">
        <f>SUM(F45:G45)</f>
        <v>0</v>
      </c>
      <c s="1129"/>
      <c s="1157">
        <v>0</v>
      </c>
      <c s="1156">
        <v>0</v>
      </c>
      <c s="1156">
        <v>0</v>
      </c>
      <c s="1156">
        <v>0</v>
      </c>
      <c s="1157">
        <v>0</v>
      </c>
      <c s="1120">
        <f>SUM(I45:N45)</f>
        <v>0</v>
      </c>
      <c s="1124">
        <f>H45+O45</f>
        <v>0</v>
      </c>
    </row>
    <row customHeight="1" ht="18">
      <c r="C46" s="1117"/>
      <c s="1169" t="s">
        <v>217</v>
      </c>
      <c s="1169"/>
      <c s="1147">
        <v>0</v>
      </c>
      <c s="1148">
        <v>0</v>
      </c>
      <c s="1149">
        <f>SUM(F46:G46)</f>
        <v>0</v>
      </c>
      <c s="1129"/>
      <c s="1148">
        <v>0</v>
      </c>
      <c s="1147">
        <v>0</v>
      </c>
      <c s="1147">
        <v>0</v>
      </c>
      <c s="1147">
        <v>0</v>
      </c>
      <c s="1148">
        <v>0</v>
      </c>
      <c s="1166">
        <f>SUM(I46:N46)</f>
        <v>0</v>
      </c>
      <c s="1150">
        <f>H46+O46</f>
        <v>0</v>
      </c>
    </row>
    <row customHeight="1" ht="18">
      <c r="C47" s="1170" t="s">
        <v>218</v>
      </c>
      <c s="1171"/>
      <c s="1172"/>
      <c s="1173">
        <f>SUM(F11,F32,F42)</f>
        <v>154</v>
      </c>
      <c s="1173">
        <f>SUM(G11,G32,G42)</f>
        <v>362</v>
      </c>
      <c s="1174">
        <f>SUM(H11,H32,H42)</f>
        <v>516</v>
      </c>
      <c s="1041"/>
      <c s="1173">
        <f>SUM(J11,J32,J42)</f>
        <v>943</v>
      </c>
      <c s="1173">
        <f>SUM(K11,K32,K42)</f>
        <v>1223</v>
      </c>
      <c s="1173">
        <f>SUM(L11,L32,L42)</f>
        <v>1185</v>
      </c>
      <c s="1173">
        <f>SUM(M11,M32,M42)</f>
        <v>623</v>
      </c>
      <c s="1173">
        <f>SUM(N11,N32,N42)</f>
        <v>357</v>
      </c>
      <c s="1173">
        <f>O11+O32+O42</f>
        <v>4331</v>
      </c>
      <c s="1175">
        <f>P11+P32+P42</f>
        <v>4847</v>
      </c>
    </row>
    <row customHeight="1" ht="12"/>
  </sheetData>
  <sheetProtection selectLockedCells="1" selectUnlockedCells="1"/>
  <mergeCells count="11">
    <mergeCell ref="D33:E33"/>
    <mergeCell ref="D39:E39"/>
    <mergeCell ref="D40:E40"/>
    <mergeCell ref="D41:E41"/>
    <mergeCell ref="C47:E47"/>
    <mergeCell ref="A3:Q3"/>
    <mergeCell ref="A4:Q4"/>
    <mergeCell ref="C9:E10"/>
    <mergeCell ref="F9:H9"/>
    <mergeCell ref="I9:O9"/>
    <mergeCell ref="P9:P10"/>
  </mergeCell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election activeCell="A1" sqref="A1"/>
    </sheetView>
  </sheetViews>
  <sheetFormatPr defaultColWidth="9" customHeight="1" defaultRowHeight="12"/>
  <cols>
    <col min="1" max="4" style="56" width="3.796875" customWidth="1"/>
    <col min="5" max="5" style="56" width="33.796875" customWidth="1"/>
    <col min="6" max="16" style="56" width="14.3984375" customWidth="1"/>
    <col min="17" max="17" style="49" width="4" customWidth="1"/>
  </cols>
  <sheetData>
    <row customHeight="1" ht="18">
      <c s="923" t="s">
        <v>202</v>
      </c>
      <c r="Q1" s="975"/>
    </row>
    <row customHeight="1" ht="18">
      <c r="Q2" s="975"/>
    </row>
    <row customHeight="1" ht="18">
      <c s="630" t="s">
        <v>1</v>
      </c>
      <c s="630"/>
      <c s="630"/>
      <c s="630"/>
      <c s="630"/>
      <c s="630"/>
      <c s="630"/>
      <c s="630"/>
      <c s="630"/>
      <c s="630"/>
      <c s="630"/>
      <c s="630"/>
      <c s="630"/>
      <c s="630"/>
      <c s="630"/>
      <c s="630"/>
      <c s="630"/>
    </row>
    <row customHeight="1" ht="18">
      <c s="880" t="s">
        <v>2</v>
      </c>
      <c s="881" t="s"/>
      <c s="881" t="s"/>
      <c s="881" t="s"/>
      <c s="881" t="s"/>
      <c s="881" t="s"/>
      <c s="881" t="s"/>
      <c s="881" t="s"/>
      <c s="881" t="s"/>
      <c s="881" t="s"/>
      <c s="881" t="s"/>
      <c s="881" t="s"/>
      <c s="881" t="s"/>
      <c s="881" t="s"/>
      <c s="881" t="s"/>
      <c s="881" t="s"/>
      <c s="881" t="s"/>
    </row>
    <row customHeight="1" ht="18">
      <c r="B5" s="923" t="s">
        <v>203</v>
      </c>
      <c r="N5" s="49"/>
      <c s="1021" t="s">
        <v>3</v>
      </c>
      <c s="926" t="s">
        <v>4</v>
      </c>
      <c s="56"/>
    </row>
    <row customHeight="1" ht="18">
      <c r="B6" s="923" t="s">
        <v>204</v>
      </c>
      <c r="N6" s="49"/>
      <c s="1022" t="s">
        <v>5</v>
      </c>
      <c s="849" t="s">
        <v>6</v>
      </c>
      <c s="1093" t="s">
        <v>7</v>
      </c>
    </row>
    <row customHeight="1" ht="18">
      <c r="C7" s="923" t="s">
        <v>224</v>
      </c>
    </row>
    <row customHeight="1" ht="18">
      <c r="C8" s="923" t="s">
        <v>219</v>
      </c>
    </row>
    <row customHeight="1" ht="18">
      <c r="C9" s="1094" t="s">
        <v>207</v>
      </c>
      <c s="1095"/>
      <c s="1096"/>
      <c s="1097" t="s">
        <v>153</v>
      </c>
      <c s="1098"/>
      <c s="1099"/>
      <c s="1100" t="s">
        <v>154</v>
      </c>
      <c s="1098"/>
      <c s="1098"/>
      <c s="1098"/>
      <c s="1098"/>
      <c s="1098"/>
      <c s="1099"/>
      <c s="1101" t="s">
        <v>87</v>
      </c>
    </row>
    <row customHeight="1" ht="18">
      <c r="C10" s="1102"/>
      <c s="1103"/>
      <c s="1104"/>
      <c s="1105" t="s">
        <v>128</v>
      </c>
      <c s="1106" t="s">
        <v>129</v>
      </c>
      <c s="1107" t="s">
        <v>14</v>
      </c>
      <c s="1108" t="s">
        <v>130</v>
      </c>
      <c s="1106" t="s">
        <v>131</v>
      </c>
      <c s="1105" t="s">
        <v>132</v>
      </c>
      <c s="1105" t="s">
        <v>133</v>
      </c>
      <c s="1105" t="s">
        <v>134</v>
      </c>
      <c s="1106" t="s">
        <v>135</v>
      </c>
      <c s="1107" t="s">
        <v>14</v>
      </c>
      <c s="1109"/>
    </row>
    <row customHeight="1" ht="18">
      <c r="C11" s="1110" t="s">
        <v>208</v>
      </c>
      <c s="1111"/>
      <c s="1111"/>
      <c s="1112">
        <f>SUM(F12,F18,F21,F26,F28,F29)</f>
        <v>283500</v>
      </c>
      <c s="1112">
        <f>SUM(G12,G18,G21,G26,G28,G29)</f>
        <v>778384</v>
      </c>
      <c s="1114">
        <f>SUM(H12,H18,H21,H26,H28,H29)</f>
        <v>1061884</v>
      </c>
      <c s="1115"/>
      <c s="1112">
        <f>SUM(J12,J18,J21,J26,J28,J29)</f>
        <v>3944377</v>
      </c>
      <c s="1112">
        <f>SUM(K12,K18,K21,K26,K28,K29)</f>
        <v>5141642</v>
      </c>
      <c s="1112">
        <f>SUM(L12,L18,L21,L26,L28,L29)</f>
        <v>5882631</v>
      </c>
      <c s="1112">
        <f>SUM(M12,M18,M21,M26,M28,M29)</f>
        <v>2458136</v>
      </c>
      <c s="1112">
        <f>SUM(N12,N18,N21,N26,N28,N29)</f>
        <v>2234980</v>
      </c>
      <c s="1112">
        <f>SUM(O12,O18,O21,O26,O28,O29)</f>
        <v>19661766</v>
      </c>
      <c s="1116">
        <f>P12+P18+P21+P26+P28+P29</f>
        <v>20723650</v>
      </c>
    </row>
    <row customHeight="1" ht="18">
      <c r="C12" s="1117"/>
      <c s="1118" t="s">
        <v>209</v>
      </c>
      <c s="1119"/>
      <c s="1120">
        <f>SUM(F13:F17)</f>
        <v>39695</v>
      </c>
      <c s="1121">
        <f>SUM(G13:G17)</f>
        <v>125407</v>
      </c>
      <c s="1122">
        <f>SUM(H13:H17)</f>
        <v>165102</v>
      </c>
      <c s="1123"/>
      <c s="1121">
        <f>SUM(J13:J17)</f>
        <v>745546</v>
      </c>
      <c s="1120">
        <f>SUM(K13:K17)</f>
        <v>877292</v>
      </c>
      <c s="1120">
        <f>SUM(L13:L17)</f>
        <v>934980</v>
      </c>
      <c s="1120">
        <f>SUM(M13:M17)</f>
        <v>793102</v>
      </c>
      <c s="1121">
        <f>SUM(N13:N17)</f>
        <v>738660</v>
      </c>
      <c s="1120">
        <f>SUM(O13:O17)</f>
        <v>4089580</v>
      </c>
      <c s="1124">
        <f>SUM(P13:P17)</f>
        <v>4254682</v>
      </c>
    </row>
    <row customHeight="1" ht="18">
      <c r="C13" s="1117"/>
      <c s="1125"/>
      <c s="1126" t="s">
        <v>161</v>
      </c>
      <c s="1127">
        <v>0</v>
      </c>
      <c s="1128">
        <v>0</v>
      </c>
      <c s="1122">
        <f>SUM(F13:G13)</f>
        <v>0</v>
      </c>
      <c s="1129"/>
      <c s="1128">
        <v>495622</v>
      </c>
      <c s="1127">
        <v>465532</v>
      </c>
      <c s="1127">
        <v>499789</v>
      </c>
      <c s="1127">
        <v>267430</v>
      </c>
      <c s="1128">
        <v>487399</v>
      </c>
      <c s="1120">
        <f>SUM(I13:N13)</f>
        <v>2215772</v>
      </c>
      <c s="1124">
        <f>H13+O13</f>
        <v>2215772</v>
      </c>
    </row>
    <row customHeight="1" ht="18">
      <c r="C14" s="1117"/>
      <c s="1125"/>
      <c s="1126" t="s">
        <v>162</v>
      </c>
      <c s="1127">
        <v>0</v>
      </c>
      <c s="1128">
        <v>8046</v>
      </c>
      <c s="1122">
        <f>SUM(F14:G14)</f>
        <v>8046</v>
      </c>
      <c s="1129"/>
      <c s="1128">
        <v>3968</v>
      </c>
      <c s="1127">
        <v>43644</v>
      </c>
      <c s="1127">
        <v>25129</v>
      </c>
      <c s="1127">
        <v>44966</v>
      </c>
      <c s="1128">
        <v>56870</v>
      </c>
      <c s="1120">
        <f>SUM(I14:N14)</f>
        <v>174577</v>
      </c>
      <c s="1124">
        <f>H14+O14</f>
        <v>182623</v>
      </c>
    </row>
    <row customHeight="1" ht="18">
      <c r="C15" s="1117"/>
      <c s="1125"/>
      <c s="1126" t="s">
        <v>163</v>
      </c>
      <c s="1127">
        <v>37631</v>
      </c>
      <c s="1128">
        <v>104850</v>
      </c>
      <c s="1122">
        <f>SUM(F15:G15)</f>
        <v>142481</v>
      </c>
      <c s="1129"/>
      <c s="1128">
        <v>209360</v>
      </c>
      <c s="1127">
        <v>275247</v>
      </c>
      <c s="1127">
        <v>245163</v>
      </c>
      <c s="1127">
        <v>408186</v>
      </c>
      <c s="1128">
        <v>165082</v>
      </c>
      <c s="1120">
        <f>SUM(I15:N15)</f>
        <v>1303038</v>
      </c>
      <c s="1124">
        <f>H15+O15</f>
        <v>1445519</v>
      </c>
    </row>
    <row customHeight="1" ht="18">
      <c r="C16" s="1117"/>
      <c s="1125"/>
      <c s="1126" t="s">
        <v>164</v>
      </c>
      <c s="1127">
        <v>0</v>
      </c>
      <c s="1128">
        <v>0</v>
      </c>
      <c s="1122">
        <f>SUM(F16:G16)</f>
        <v>0</v>
      </c>
      <c s="1129"/>
      <c s="1128">
        <v>0</v>
      </c>
      <c s="1127">
        <v>48539</v>
      </c>
      <c s="1127">
        <v>46732</v>
      </c>
      <c s="1127">
        <v>4275</v>
      </c>
      <c s="1128">
        <v>0</v>
      </c>
      <c s="1120">
        <f>SUM(I16:N16)</f>
        <v>99546</v>
      </c>
      <c s="1124">
        <f>H16+O16</f>
        <v>99546</v>
      </c>
    </row>
    <row customHeight="1" ht="18">
      <c r="C17" s="1117"/>
      <c s="1125"/>
      <c s="1126" t="s">
        <v>165</v>
      </c>
      <c s="1127">
        <v>2064</v>
      </c>
      <c s="1128">
        <v>12511</v>
      </c>
      <c s="1122">
        <f>SUM(F17:G17)</f>
        <v>14575</v>
      </c>
      <c s="1129"/>
      <c s="1128">
        <v>36596</v>
      </c>
      <c s="1127">
        <v>44330</v>
      </c>
      <c s="1127">
        <v>118167</v>
      </c>
      <c s="1127">
        <v>68245</v>
      </c>
      <c s="1128">
        <v>29309</v>
      </c>
      <c s="1120">
        <f>SUM(I17:N17)</f>
        <v>296647</v>
      </c>
      <c s="1124">
        <f>H17+O17</f>
        <v>311222</v>
      </c>
    </row>
    <row customHeight="1" ht="18">
      <c r="C18" s="1117"/>
      <c s="1118" t="s">
        <v>210</v>
      </c>
      <c s="1130"/>
      <c s="1120">
        <f>SUM(F19:F20)</f>
        <v>66366</v>
      </c>
      <c s="1121">
        <f>SUM(G19:G20)</f>
        <v>163808</v>
      </c>
      <c s="1122">
        <f>SUM(H19:H20)</f>
        <v>230174</v>
      </c>
      <c s="1123"/>
      <c s="1121">
        <f>SUM(J19:J20)</f>
        <v>2090459</v>
      </c>
      <c s="1120">
        <f>SUM(K19:K20)</f>
        <v>2527263</v>
      </c>
      <c s="1120">
        <f>SUM(L19:L20)</f>
        <v>2492406</v>
      </c>
      <c s="1120">
        <f>SUM(M19:M20)</f>
        <v>621082</v>
      </c>
      <c s="1121">
        <f>SUM(N19:N20)</f>
        <v>553200</v>
      </c>
      <c s="1120">
        <f>SUM(O19:O20)</f>
        <v>8284410</v>
      </c>
      <c s="1124">
        <f>SUM(P19:P20)</f>
        <v>8514584</v>
      </c>
    </row>
    <row customHeight="1" ht="18">
      <c r="C19" s="1117"/>
      <c s="1125"/>
      <c s="1131" t="s">
        <v>166</v>
      </c>
      <c s="1127">
        <v>0</v>
      </c>
      <c s="1128">
        <v>0</v>
      </c>
      <c s="1122">
        <f>SUM(F19:G19)</f>
        <v>0</v>
      </c>
      <c s="1129"/>
      <c s="1128">
        <v>1581959</v>
      </c>
      <c s="1127">
        <v>1820688</v>
      </c>
      <c s="1127">
        <v>2082110</v>
      </c>
      <c s="1127">
        <v>447199</v>
      </c>
      <c s="1128">
        <v>387312</v>
      </c>
      <c s="1120">
        <f>SUM(I19:N19)</f>
        <v>6319268</v>
      </c>
      <c s="1124">
        <f>H19+O19</f>
        <v>6319268</v>
      </c>
    </row>
    <row customHeight="1" ht="18">
      <c r="C20" s="1117"/>
      <c s="1125"/>
      <c s="1131" t="s">
        <v>167</v>
      </c>
      <c s="1127">
        <v>66366</v>
      </c>
      <c s="1128">
        <v>163808</v>
      </c>
      <c s="1122">
        <f>SUM(F20:G20)</f>
        <v>230174</v>
      </c>
      <c s="1129"/>
      <c s="1128">
        <v>508500</v>
      </c>
      <c s="1127">
        <v>706575</v>
      </c>
      <c s="1127">
        <v>410296</v>
      </c>
      <c s="1127">
        <v>173883</v>
      </c>
      <c s="1128">
        <v>165888</v>
      </c>
      <c s="1120">
        <f>SUM(I20:N20)</f>
        <v>1965142</v>
      </c>
      <c s="1124">
        <f>H20+O20</f>
        <v>2195316</v>
      </c>
    </row>
    <row customHeight="1" ht="18">
      <c r="C21" s="1117"/>
      <c s="1118" t="s">
        <v>211</v>
      </c>
      <c s="1119"/>
      <c s="1120">
        <f>SUM(F22:F25)</f>
        <v>5634</v>
      </c>
      <c s="1121">
        <f>SUM(G22:G25)</f>
        <v>25911</v>
      </c>
      <c s="1122">
        <f>SUM(H22:H25)</f>
        <v>31545</v>
      </c>
      <c s="1123"/>
      <c s="1121">
        <f>SUM(J22:J25)</f>
        <v>282365</v>
      </c>
      <c s="1120">
        <f>SUM(K22:K25)</f>
        <v>333932</v>
      </c>
      <c s="1120">
        <f>SUM(L22:L25)</f>
        <v>822736</v>
      </c>
      <c s="1120">
        <f>SUM(M22:M25)</f>
        <v>215465</v>
      </c>
      <c s="1121">
        <f>SUM(N22:N25)</f>
        <v>346083</v>
      </c>
      <c s="1120">
        <f>SUM(O22:O25)</f>
        <v>2000581</v>
      </c>
      <c s="1124">
        <f>SUM(P22:P25)</f>
        <v>2032126</v>
      </c>
    </row>
    <row customHeight="1" ht="18">
      <c r="C22" s="1117"/>
      <c s="1125"/>
      <c s="1126" t="s">
        <v>168</v>
      </c>
      <c s="1127">
        <v>1806</v>
      </c>
      <c s="1128">
        <v>25911</v>
      </c>
      <c s="1122">
        <f>SUM(F22:G22)</f>
        <v>27717</v>
      </c>
      <c s="1129"/>
      <c s="1128">
        <v>184105</v>
      </c>
      <c s="1127">
        <v>326804</v>
      </c>
      <c s="1127">
        <v>775180</v>
      </c>
      <c s="1127">
        <v>186407</v>
      </c>
      <c s="1128">
        <v>346083</v>
      </c>
      <c s="1120">
        <f>SUM(I22:N22)</f>
        <v>1818579</v>
      </c>
      <c s="1124">
        <f>H22+O22</f>
        <v>1846296</v>
      </c>
    </row>
    <row customHeight="1" ht="18">
      <c r="C23" s="1117"/>
      <c s="1125"/>
      <c s="1126" t="s">
        <v>169</v>
      </c>
      <c s="1127">
        <v>3828</v>
      </c>
      <c s="1128">
        <v>0</v>
      </c>
      <c s="1122">
        <f>SUM(F23:G23)</f>
        <v>3828</v>
      </c>
      <c s="1129"/>
      <c s="1128">
        <v>98260</v>
      </c>
      <c s="1127">
        <v>7128</v>
      </c>
      <c s="1127">
        <v>47556</v>
      </c>
      <c s="1127">
        <v>29058</v>
      </c>
      <c s="1128">
        <v>0</v>
      </c>
      <c s="1120">
        <f>SUM(I23:N23)</f>
        <v>182002</v>
      </c>
      <c s="1124">
        <f>H23+O23</f>
        <v>185830</v>
      </c>
    </row>
    <row customHeight="1" ht="18">
      <c r="C24" s="1117"/>
      <c s="1125"/>
      <c s="1126" t="s">
        <v>170</v>
      </c>
      <c s="1127">
        <v>0</v>
      </c>
      <c s="1128">
        <v>0</v>
      </c>
      <c s="1122">
        <f>SUM(F24:G24)</f>
        <v>0</v>
      </c>
      <c s="1129"/>
      <c s="1128">
        <v>0</v>
      </c>
      <c s="1127">
        <v>0</v>
      </c>
      <c s="1127">
        <v>0</v>
      </c>
      <c s="1127">
        <v>0</v>
      </c>
      <c s="1128">
        <v>0</v>
      </c>
      <c s="1120">
        <f>SUM(I24:N24)</f>
        <v>0</v>
      </c>
      <c s="1124">
        <f>H24+O24</f>
        <v>0</v>
      </c>
    </row>
    <row customHeight="1" ht="18">
      <c r="C25" s="1117"/>
      <c s="1132"/>
      <c s="1126" t="s">
        <v>171</v>
      </c>
      <c s="1127">
        <v>0</v>
      </c>
      <c s="1128">
        <v>0</v>
      </c>
      <c s="1122">
        <f>SUM(F25:G25)</f>
        <v>0</v>
      </c>
      <c s="1129"/>
      <c s="1128">
        <v>0</v>
      </c>
      <c s="1127">
        <v>0</v>
      </c>
      <c s="1127">
        <v>0</v>
      </c>
      <c s="1127">
        <v>0</v>
      </c>
      <c s="1128">
        <v>0</v>
      </c>
      <c s="1120">
        <f>SUM(I25:N25)</f>
        <v>0</v>
      </c>
      <c s="1124">
        <f>H25+O25</f>
        <v>0</v>
      </c>
    </row>
    <row customHeight="1" ht="18">
      <c r="C26" s="1117"/>
      <c s="1118" t="s">
        <v>212</v>
      </c>
      <c s="1119"/>
      <c s="1120">
        <f>SUM(F27)</f>
        <v>65407</v>
      </c>
      <c s="1120">
        <f>SUM(G27)</f>
        <v>182650</v>
      </c>
      <c s="1122">
        <f>H27</f>
        <v>248057</v>
      </c>
      <c s="1123"/>
      <c s="1121">
        <f>SUM(J27)</f>
        <v>115133</v>
      </c>
      <c s="1120">
        <f>K27</f>
        <v>387537</v>
      </c>
      <c s="1120">
        <f>L27</f>
        <v>421257</v>
      </c>
      <c s="1120">
        <f>M27</f>
        <v>259172</v>
      </c>
      <c s="1121">
        <f>N27</f>
        <v>185181</v>
      </c>
      <c s="1120">
        <f>O27</f>
        <v>1368280</v>
      </c>
      <c s="1124">
        <f>P27</f>
        <v>1616337</v>
      </c>
    </row>
    <row customHeight="1" ht="18">
      <c r="C27" s="1117"/>
      <c s="1125"/>
      <c s="1126" t="s">
        <v>172</v>
      </c>
      <c s="1176">
        <v>65407</v>
      </c>
      <c s="1177">
        <v>182650</v>
      </c>
      <c s="1122">
        <f>SUM(F27:G27)</f>
        <v>248057</v>
      </c>
      <c s="1129"/>
      <c s="1177">
        <v>115133</v>
      </c>
      <c s="1176">
        <v>387537</v>
      </c>
      <c s="1176">
        <v>421257</v>
      </c>
      <c s="1176">
        <v>259172</v>
      </c>
      <c s="1177">
        <v>185181</v>
      </c>
      <c s="1120">
        <f>SUM(I27:N27)</f>
        <v>1368280</v>
      </c>
      <c s="1124">
        <f>H27+O27</f>
        <v>1616337</v>
      </c>
    </row>
    <row customHeight="1" ht="18">
      <c r="C28" s="1153"/>
      <c s="1161" t="s">
        <v>220</v>
      </c>
      <c s="1130"/>
      <c s="1157">
        <v>106398</v>
      </c>
      <c s="1157">
        <v>280608</v>
      </c>
      <c s="1158">
        <f>SUM(F28:G28)</f>
        <v>387006</v>
      </c>
      <c s="1129"/>
      <c s="1157">
        <v>710874</v>
      </c>
      <c s="1156">
        <v>1015618</v>
      </c>
      <c s="1156">
        <v>1211252</v>
      </c>
      <c s="1156">
        <v>569315</v>
      </c>
      <c s="1157">
        <v>411856</v>
      </c>
      <c s="1159">
        <f>SUM(I28:N28)</f>
        <v>3918915</v>
      </c>
      <c s="1160">
        <f>H28+O28</f>
        <v>4305921</v>
      </c>
    </row>
    <row customHeight="1" ht="18">
      <c r="C29" s="1144"/>
      <c s="1145" t="s">
        <v>174</v>
      </c>
      <c s="1146"/>
      <c s="1187"/>
      <c s="1187"/>
      <c s="1188"/>
      <c s="1189"/>
      <c s="1187"/>
      <c s="1187"/>
      <c s="1187"/>
      <c s="1187"/>
      <c s="1187"/>
      <c s="1188"/>
      <c s="1190"/>
    </row>
    <row customHeight="1" ht="18">
      <c r="C30" s="1110" t="s">
        <v>215</v>
      </c>
      <c s="1151"/>
      <c s="1152"/>
      <c s="1120">
        <f>SUM(F31:F39)</f>
        <v>18616</v>
      </c>
      <c s="1113">
        <f>SUM(G31:G39)</f>
        <v>118748</v>
      </c>
      <c s="1114">
        <f>SUM(H31:H39)</f>
        <v>137364</v>
      </c>
      <c s="1115"/>
      <c s="1178">
        <f>SUM(J31:J39)</f>
        <v>1938803</v>
      </c>
      <c s="1112">
        <f>SUM(K31:K39)</f>
        <v>2398275</v>
      </c>
      <c s="1112">
        <f>SUM(L31:L39)</f>
        <v>2866811</v>
      </c>
      <c s="1112">
        <f>SUM(M31:M39)</f>
        <v>1257274</v>
      </c>
      <c s="1113">
        <f>SUM(N31:N39)</f>
        <v>942712</v>
      </c>
      <c s="1112">
        <f>SUM(O31:O39)</f>
        <v>9403875</v>
      </c>
      <c s="1116">
        <f>SUM(P31:P39)</f>
        <v>9541239</v>
      </c>
    </row>
    <row customHeight="1" ht="18">
      <c r="C31" s="1153"/>
      <c s="1161" t="s">
        <v>190</v>
      </c>
      <c s="1130"/>
      <c s="1156">
        <v>0</v>
      </c>
      <c s="1157">
        <v>0</v>
      </c>
      <c s="1158">
        <f>SUM(F31:G31)</f>
        <v>0</v>
      </c>
      <c s="1129"/>
      <c s="1157">
        <v>0</v>
      </c>
      <c s="1156">
        <v>77795</v>
      </c>
      <c s="1156">
        <v>0</v>
      </c>
      <c s="1156">
        <v>0</v>
      </c>
      <c s="1157">
        <v>177599</v>
      </c>
      <c s="1159">
        <f>SUM(I31:N31)</f>
        <v>255394</v>
      </c>
      <c s="1160">
        <f>H31+O31</f>
        <v>255394</v>
      </c>
    </row>
    <row customHeight="1" ht="18">
      <c r="C32" s="1117"/>
      <c s="1161" t="s">
        <v>191</v>
      </c>
      <c s="1130"/>
      <c s="1156">
        <v>0</v>
      </c>
      <c s="1157">
        <v>0</v>
      </c>
      <c s="1122">
        <f>SUM(F32:G32)</f>
        <v>0</v>
      </c>
      <c s="1129"/>
      <c s="1179">
        <v>0</v>
      </c>
      <c s="1127">
        <v>0</v>
      </c>
      <c s="1127">
        <v>0</v>
      </c>
      <c s="1127">
        <v>0</v>
      </c>
      <c s="1128">
        <v>0</v>
      </c>
      <c s="1120">
        <f>SUM(I32:N32)</f>
        <v>0</v>
      </c>
      <c s="1124">
        <f>H32+O32</f>
        <v>0</v>
      </c>
    </row>
    <row customHeight="1" ht="18">
      <c r="C33" s="1117"/>
      <c s="1132" t="s">
        <v>192</v>
      </c>
      <c s="1143"/>
      <c s="1127">
        <v>0</v>
      </c>
      <c s="1128">
        <v>0</v>
      </c>
      <c s="1122">
        <f>SUM(F33:G33)</f>
        <v>0</v>
      </c>
      <c s="1129"/>
      <c s="1128">
        <v>537944</v>
      </c>
      <c s="1127">
        <v>502359</v>
      </c>
      <c s="1127">
        <v>622348</v>
      </c>
      <c s="1127">
        <v>306231</v>
      </c>
      <c s="1128">
        <v>232417</v>
      </c>
      <c s="1120">
        <f>SUM(I33:N33)</f>
        <v>2201299</v>
      </c>
      <c s="1124">
        <f>H33+O33</f>
        <v>2201299</v>
      </c>
    </row>
    <row customHeight="1" ht="18">
      <c r="C34" s="1117"/>
      <c s="1161" t="s">
        <v>193</v>
      </c>
      <c s="1130"/>
      <c s="1127">
        <v>0</v>
      </c>
      <c s="1128">
        <v>0</v>
      </c>
      <c s="1122">
        <f>SUM(F34:G34)</f>
        <v>0</v>
      </c>
      <c s="1129"/>
      <c s="1179">
        <v>158249</v>
      </c>
      <c s="1127">
        <v>224406</v>
      </c>
      <c s="1127">
        <v>430860</v>
      </c>
      <c s="1127">
        <v>182770</v>
      </c>
      <c s="1128">
        <v>0</v>
      </c>
      <c s="1120">
        <f>SUM(I34:N34)</f>
        <v>996285</v>
      </c>
      <c s="1124">
        <f>H34+O34</f>
        <v>996285</v>
      </c>
    </row>
    <row customHeight="1" ht="18">
      <c r="C35" s="1117"/>
      <c s="1161" t="s">
        <v>194</v>
      </c>
      <c s="1130"/>
      <c s="1127">
        <v>18616</v>
      </c>
      <c s="1128">
        <v>118748</v>
      </c>
      <c s="1122">
        <f>SUM(F35:G35)</f>
        <v>137364</v>
      </c>
      <c s="1129"/>
      <c s="1179">
        <v>331055</v>
      </c>
      <c s="1127">
        <v>662203</v>
      </c>
      <c s="1127">
        <v>541502</v>
      </c>
      <c s="1127">
        <v>0</v>
      </c>
      <c s="1128">
        <v>65081</v>
      </c>
      <c s="1120">
        <f>SUM(I35:N35)</f>
        <v>1599841</v>
      </c>
      <c s="1124">
        <f>H35+O35</f>
        <v>1737205</v>
      </c>
    </row>
    <row customHeight="1" ht="18">
      <c r="C36" s="1117"/>
      <c s="1161" t="s">
        <v>195</v>
      </c>
      <c s="1130"/>
      <c s="1157">
        <v>0</v>
      </c>
      <c s="1128">
        <v>0</v>
      </c>
      <c s="1122">
        <f>SUM(F36:G36)</f>
        <v>0</v>
      </c>
      <c s="1129"/>
      <c s="1179">
        <v>460537</v>
      </c>
      <c s="1127">
        <v>495355</v>
      </c>
      <c s="1127">
        <v>699719</v>
      </c>
      <c s="1127">
        <v>382792</v>
      </c>
      <c s="1128">
        <v>264635</v>
      </c>
      <c s="1120">
        <f>SUM(I36:N36)</f>
        <v>2303038</v>
      </c>
      <c s="1124">
        <f>H36+O36</f>
        <v>2303038</v>
      </c>
    </row>
    <row customHeight="1" ht="18">
      <c r="C37" s="1117"/>
      <c s="1161" t="s">
        <v>196</v>
      </c>
      <c s="1130"/>
      <c s="1156">
        <v>0</v>
      </c>
      <c s="1157">
        <v>0</v>
      </c>
      <c s="1122">
        <f>SUM(F37:G37)</f>
        <v>0</v>
      </c>
      <c s="1129"/>
      <c s="1179">
        <v>144360</v>
      </c>
      <c s="1127">
        <v>415089</v>
      </c>
      <c s="1127">
        <v>436291</v>
      </c>
      <c s="1127">
        <v>201070</v>
      </c>
      <c s="1128">
        <v>0</v>
      </c>
      <c s="1120">
        <f>SUM(I37:N37)</f>
        <v>1196810</v>
      </c>
      <c s="1124">
        <f>H37+O37</f>
        <v>1196810</v>
      </c>
    </row>
    <row customHeight="1" ht="18">
      <c r="C38" s="1117"/>
      <c s="1154" t="s">
        <v>197</v>
      </c>
      <c s="1162"/>
      <c s="1127">
        <v>0</v>
      </c>
      <c s="1127">
        <v>0</v>
      </c>
      <c s="1122">
        <f>SUM(F38:G38)</f>
        <v>0</v>
      </c>
      <c s="1129"/>
      <c s="1180">
        <v>0</v>
      </c>
      <c s="1181">
        <v>0</v>
      </c>
      <c s="1181">
        <v>136091</v>
      </c>
      <c s="1181">
        <v>184411</v>
      </c>
      <c s="1182">
        <v>202980</v>
      </c>
      <c s="1120">
        <f>SUM(I38:N38)</f>
        <v>523482</v>
      </c>
      <c s="1124">
        <f>H38+O38</f>
        <v>523482</v>
      </c>
    </row>
    <row customHeight="1" ht="18">
      <c r="C39" s="1163"/>
      <c s="1164" t="s">
        <v>198</v>
      </c>
      <c s="1183"/>
      <c s="1127">
        <v>0</v>
      </c>
      <c s="1127">
        <v>0</v>
      </c>
      <c s="1122">
        <f>SUM(F39:G39)</f>
        <v>0</v>
      </c>
      <c s="1129"/>
      <c s="1184">
        <v>306658</v>
      </c>
      <c s="1147">
        <v>21068</v>
      </c>
      <c s="1147">
        <v>0</v>
      </c>
      <c s="1147">
        <v>0</v>
      </c>
      <c s="1148">
        <v>0</v>
      </c>
      <c s="1166">
        <f>SUM(I39:N39)</f>
        <v>327726</v>
      </c>
      <c s="1150">
        <f>H39+O39</f>
        <v>327726</v>
      </c>
    </row>
    <row customHeight="1" ht="18">
      <c r="C40" s="1117" t="s">
        <v>216</v>
      </c>
      <c s="1119"/>
      <c s="1119"/>
      <c s="1113">
        <f>SUM(F41:F44)</f>
        <v>0</v>
      </c>
      <c s="1113">
        <f>SUM(G41:G44)</f>
        <v>0</v>
      </c>
      <c s="1114">
        <f>SUM(H41:H44)</f>
        <v>0</v>
      </c>
      <c s="1115"/>
      <c s="1178">
        <f>SUM(J41:J44)</f>
        <v>0</v>
      </c>
      <c s="1112">
        <f>SUM(K41:K44)</f>
        <v>751818</v>
      </c>
      <c s="1112">
        <f>SUM(L41:L44)</f>
        <v>1658387</v>
      </c>
      <c s="1112">
        <f>SUM(M41:M44)</f>
        <v>2667301</v>
      </c>
      <c s="1113">
        <f>SUM(N41:N44)</f>
        <v>1315818</v>
      </c>
      <c s="1112">
        <f>SUM(O41:O44)</f>
        <v>6393324</v>
      </c>
      <c s="1116">
        <f>SUM(P41:P44)</f>
        <v>6393324</v>
      </c>
    </row>
    <row customHeight="1" ht="18">
      <c r="C41" s="1117"/>
      <c s="1167" t="s">
        <v>91</v>
      </c>
      <c s="1167"/>
      <c s="1128">
        <v>0</v>
      </c>
      <c s="1128">
        <v>0</v>
      </c>
      <c s="1122">
        <f>SUM(F41:G41)</f>
        <v>0</v>
      </c>
      <c s="1129"/>
      <c s="1128">
        <v>0</v>
      </c>
      <c s="1128">
        <v>0</v>
      </c>
      <c s="1128">
        <v>943926</v>
      </c>
      <c s="1128">
        <v>1203672</v>
      </c>
      <c s="1128">
        <v>396977</v>
      </c>
      <c s="1120">
        <f>SUM(I41:N41)</f>
        <v>2544575</v>
      </c>
      <c s="1124">
        <f>H41+O41</f>
        <v>2544575</v>
      </c>
    </row>
    <row customHeight="1" ht="18">
      <c r="C42" s="1117"/>
      <c s="1167" t="s">
        <v>92</v>
      </c>
      <c s="1167"/>
      <c s="1127">
        <v>0</v>
      </c>
      <c s="1128">
        <v>0</v>
      </c>
      <c s="1122">
        <f>SUM(F42:G42)</f>
        <v>0</v>
      </c>
      <c s="1129"/>
      <c s="1128">
        <v>0</v>
      </c>
      <c s="1127">
        <v>751818</v>
      </c>
      <c s="1128">
        <v>714461</v>
      </c>
      <c s="1127">
        <v>1463629</v>
      </c>
      <c s="1128">
        <v>918841</v>
      </c>
      <c s="1120">
        <f>SUM(I42:N42)</f>
        <v>3848749</v>
      </c>
      <c s="1124">
        <f>H42+O42</f>
        <v>3848749</v>
      </c>
    </row>
    <row customHeight="1" ht="18">
      <c r="C43" s="1117"/>
      <c s="1168" t="s">
        <v>157</v>
      </c>
      <c s="1168"/>
      <c s="1156">
        <v>0</v>
      </c>
      <c s="1157">
        <v>0</v>
      </c>
      <c s="1122">
        <f>SUM(F43:G43)</f>
        <v>0</v>
      </c>
      <c s="1129"/>
      <c s="1157">
        <v>0</v>
      </c>
      <c s="1156">
        <v>0</v>
      </c>
      <c s="1157">
        <v>0</v>
      </c>
      <c s="1156">
        <v>0</v>
      </c>
      <c s="1157">
        <v>0</v>
      </c>
      <c s="1120">
        <f>SUM(I43:N43)</f>
        <v>0</v>
      </c>
      <c s="1124">
        <f>H43+O43</f>
        <v>0</v>
      </c>
    </row>
    <row customHeight="1" ht="18">
      <c r="C44" s="1117"/>
      <c s="1169" t="s">
        <v>217</v>
      </c>
      <c s="1169"/>
      <c s="1147">
        <v>0</v>
      </c>
      <c s="1148">
        <v>0</v>
      </c>
      <c s="1149">
        <f>SUM(F44:G44)</f>
        <v>0</v>
      </c>
      <c s="1129"/>
      <c s="1148">
        <v>0</v>
      </c>
      <c s="1147">
        <v>0</v>
      </c>
      <c s="1148">
        <v>0</v>
      </c>
      <c s="1147">
        <v>0</v>
      </c>
      <c s="1148">
        <v>0</v>
      </c>
      <c s="1166">
        <f>SUM(I44:N44)</f>
        <v>0</v>
      </c>
      <c s="1150">
        <f>H44+O44</f>
        <v>0</v>
      </c>
    </row>
    <row customHeight="1" ht="18">
      <c r="C45" s="1170" t="s">
        <v>218</v>
      </c>
      <c s="1171"/>
      <c s="1172"/>
      <c s="1173">
        <f>F11+F30+F40</f>
        <v>302116</v>
      </c>
      <c s="1185">
        <f>G11+G30+G40</f>
        <v>897132</v>
      </c>
      <c s="1174">
        <f>H11+H30+H40</f>
        <v>1199248</v>
      </c>
      <c s="1041"/>
      <c s="1186">
        <f>J11+J30+J40</f>
        <v>5883180</v>
      </c>
      <c s="1173">
        <f>K11+K30+K40</f>
        <v>8291735</v>
      </c>
      <c s="1173">
        <f>L11+L30+L40</f>
        <v>10407829</v>
      </c>
      <c s="1173">
        <f>M11+M30+M40</f>
        <v>6382711</v>
      </c>
      <c s="1185">
        <f>N11+N30+N40</f>
        <v>4493510</v>
      </c>
      <c s="1173">
        <f>O11+O30+O40</f>
        <v>35458965</v>
      </c>
      <c s="1175">
        <f>P11+P30+P40</f>
        <v>36658213</v>
      </c>
    </row>
  </sheetData>
  <sheetProtection selectLockedCells="1" selectUnlockedCells="1"/>
  <mergeCells count="9">
    <mergeCell ref="D38:E38"/>
    <mergeCell ref="D39:E39"/>
    <mergeCell ref="C45:E45"/>
    <mergeCell ref="A3:Q3"/>
    <mergeCell ref="A4:Q4"/>
    <mergeCell ref="C9:E10"/>
    <mergeCell ref="F9:H9"/>
    <mergeCell ref="I9:O9"/>
    <mergeCell ref="P9:P10"/>
  </mergeCell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election activeCell="A1" sqref="A1"/>
    </sheetView>
  </sheetViews>
  <sheetFormatPr defaultColWidth="9" customHeight="1" defaultRowHeight="0"/>
  <cols>
    <col min="1" max="4" style="56" width="3.796875" customWidth="1"/>
    <col min="5" max="5" style="56" width="33.796875" customWidth="1"/>
    <col min="6" max="16" style="56" width="14.3984375" customWidth="1"/>
    <col min="17" max="17" style="49" width="4" customWidth="1"/>
  </cols>
  <sheetData>
    <row customHeight="1" ht="18">
      <c s="923" t="s">
        <v>202</v>
      </c>
      <c r="Q1" s="975"/>
    </row>
    <row customHeight="1" ht="18">
      <c r="Q2" s="975"/>
    </row>
    <row customHeight="1" ht="18">
      <c s="630" t="s">
        <v>1</v>
      </c>
      <c s="630"/>
      <c s="630"/>
      <c s="630"/>
      <c s="630"/>
      <c s="630"/>
      <c s="630"/>
      <c s="630"/>
      <c s="630"/>
      <c s="630"/>
      <c s="630"/>
      <c s="630"/>
      <c s="630"/>
      <c s="630"/>
      <c s="630"/>
      <c s="630"/>
      <c s="630"/>
    </row>
    <row customHeight="1" ht="18">
      <c s="880" t="s">
        <v>2</v>
      </c>
      <c s="881" t="s"/>
      <c s="881" t="s"/>
      <c s="881" t="s"/>
      <c s="881" t="s"/>
      <c s="881" t="s"/>
      <c s="881" t="s"/>
      <c s="881" t="s"/>
      <c s="881" t="s"/>
      <c s="881" t="s"/>
      <c s="881" t="s"/>
      <c s="881" t="s"/>
      <c s="881" t="s"/>
      <c s="881" t="s"/>
      <c s="881" t="s"/>
      <c s="881" t="s"/>
      <c s="881" t="s"/>
    </row>
    <row customHeight="1" ht="18">
      <c r="B5" s="923" t="s">
        <v>203</v>
      </c>
      <c r="N5" s="49"/>
      <c s="1021" t="s">
        <v>3</v>
      </c>
      <c s="926" t="s">
        <v>4</v>
      </c>
      <c s="56"/>
    </row>
    <row customHeight="1" ht="18">
      <c r="B6" s="923" t="s">
        <v>204</v>
      </c>
      <c r="N6" s="49"/>
      <c s="1022" t="s">
        <v>5</v>
      </c>
      <c s="849" t="s">
        <v>6</v>
      </c>
      <c s="1093" t="s">
        <v>7</v>
      </c>
    </row>
    <row customHeight="1" ht="18">
      <c r="C7" s="923" t="s">
        <v>224</v>
      </c>
    </row>
    <row customHeight="1" ht="18">
      <c r="C8" s="1191" t="s">
        <v>221</v>
      </c>
    </row>
    <row customHeight="1" ht="18">
      <c r="C9" s="1094" t="s">
        <v>207</v>
      </c>
      <c s="1095"/>
      <c s="1096"/>
      <c s="1097" t="s">
        <v>153</v>
      </c>
      <c s="1098"/>
      <c s="1099"/>
      <c s="1100" t="s">
        <v>154</v>
      </c>
      <c s="1098"/>
      <c s="1098"/>
      <c s="1098"/>
      <c s="1098"/>
      <c s="1098"/>
      <c s="1099"/>
      <c s="1101" t="s">
        <v>87</v>
      </c>
    </row>
    <row customHeight="1" ht="18">
      <c r="C10" s="1102"/>
      <c s="1103"/>
      <c s="1104"/>
      <c s="1105" t="s">
        <v>128</v>
      </c>
      <c s="1106" t="s">
        <v>129</v>
      </c>
      <c s="1107" t="s">
        <v>14</v>
      </c>
      <c s="1108" t="s">
        <v>130</v>
      </c>
      <c s="1106" t="s">
        <v>131</v>
      </c>
      <c s="1105" t="s">
        <v>132</v>
      </c>
      <c s="1105" t="s">
        <v>133</v>
      </c>
      <c s="1105" t="s">
        <v>134</v>
      </c>
      <c s="1106" t="s">
        <v>135</v>
      </c>
      <c s="1107" t="s">
        <v>14</v>
      </c>
      <c s="1109"/>
    </row>
    <row customHeight="1" ht="18">
      <c r="C11" s="1110" t="s">
        <v>208</v>
      </c>
      <c s="1111"/>
      <c s="1111"/>
      <c s="1112">
        <f>SUM(F12,F18,F21,F26,F30,F31)</f>
        <v>3011616</v>
      </c>
      <c s="1113">
        <f>SUM(G12,G18,G21,G26,G30,G31)</f>
        <v>8594506</v>
      </c>
      <c s="1114">
        <f>SUM(H12,H18,H21,H26,H30,H31)</f>
        <v>11606122</v>
      </c>
      <c s="1115"/>
      <c s="1113">
        <f>SUM(J12,J18,J21,J26,J30,J31)</f>
        <v>40310947</v>
      </c>
      <c s="1113">
        <f>SUM(K12,K18,K21,K26,K30,K31)</f>
        <v>52427017</v>
      </c>
      <c s="1112">
        <f>SUM(L12,L18,L21,L26,L30,L31)</f>
        <v>59990335</v>
      </c>
      <c s="1113">
        <f>SUM(M12,M18,M21,M26,M30,M31)</f>
        <v>25137728</v>
      </c>
      <c s="1113">
        <f>SUM(N12,N18,N21,N26,N30,N31)</f>
        <v>22763990</v>
      </c>
      <c s="1112">
        <f>O12+O18+O21+O26+O30+O31</f>
        <v>200630017</v>
      </c>
      <c s="1116">
        <f>P12+P18+P21+P26+P30+P31</f>
        <v>212236139</v>
      </c>
    </row>
    <row customHeight="1" ht="18">
      <c r="C12" s="1117"/>
      <c s="1118" t="s">
        <v>209</v>
      </c>
      <c s="1119"/>
      <c s="1120">
        <f>SUM(F13:F17)</f>
        <v>404849</v>
      </c>
      <c s="1121">
        <f>SUM(G13:G17)</f>
        <v>1277762</v>
      </c>
      <c s="1122">
        <f>SUM(H13:H17)</f>
        <v>1682611</v>
      </c>
      <c s="1123"/>
      <c s="1121">
        <f>SUM(J13:J17)</f>
        <v>7611633</v>
      </c>
      <c s="1120">
        <f>SUM(K13:K17)</f>
        <v>8951366</v>
      </c>
      <c s="1120">
        <f>SUM(L13:L17)</f>
        <v>9662655</v>
      </c>
      <c s="1120">
        <f>SUM(M13:M17)</f>
        <v>8133029</v>
      </c>
      <c s="1121">
        <f>SUM(N13:N17)</f>
        <v>7601908</v>
      </c>
      <c s="1120">
        <f>SUM(O13:O17)</f>
        <v>41960591</v>
      </c>
      <c s="1124">
        <f>SUM(P13:P17)</f>
        <v>43643202</v>
      </c>
    </row>
    <row customHeight="1" ht="18">
      <c r="C13" s="1117"/>
      <c s="1125"/>
      <c s="1126" t="s">
        <v>161</v>
      </c>
      <c s="1127">
        <v>0</v>
      </c>
      <c s="1128">
        <v>0</v>
      </c>
      <c s="1122">
        <f>SUM(F13:G13)</f>
        <v>0</v>
      </c>
      <c s="1129"/>
      <c s="1128">
        <v>5061730</v>
      </c>
      <c s="1127">
        <v>4753684</v>
      </c>
      <c s="1127">
        <v>5235115</v>
      </c>
      <c s="1127">
        <v>2780459</v>
      </c>
      <c s="1128">
        <v>5042717</v>
      </c>
      <c s="1120">
        <f>SUM(I13:N13)</f>
        <v>22873705</v>
      </c>
      <c s="1124">
        <f>H13+O13</f>
        <v>22873705</v>
      </c>
    </row>
    <row customHeight="1" ht="18">
      <c r="C14" s="1117"/>
      <c s="1125"/>
      <c s="1126" t="s">
        <v>162</v>
      </c>
      <c s="1127">
        <v>0</v>
      </c>
      <c s="1128">
        <v>82148</v>
      </c>
      <c s="1122">
        <f>SUM(F14:G14)</f>
        <v>82148</v>
      </c>
      <c s="1129"/>
      <c s="1128">
        <v>40512</v>
      </c>
      <c s="1127">
        <v>445598</v>
      </c>
      <c s="1127">
        <v>256563</v>
      </c>
      <c s="1127">
        <v>459095</v>
      </c>
      <c s="1128">
        <v>580634</v>
      </c>
      <c s="1120">
        <f>SUM(I14:N14)</f>
        <v>1782402</v>
      </c>
      <c s="1124">
        <f>H14+O14</f>
        <v>1864550</v>
      </c>
    </row>
    <row customHeight="1" ht="18">
      <c r="C15" s="1117"/>
      <c s="1125"/>
      <c s="1126" t="s">
        <v>163</v>
      </c>
      <c s="1127">
        <v>384209</v>
      </c>
      <c s="1128">
        <v>1070504</v>
      </c>
      <c s="1122">
        <f>SUM(F15:G15)</f>
        <v>1454713</v>
      </c>
      <c s="1129"/>
      <c s="1128">
        <v>2143431</v>
      </c>
      <c s="1127">
        <v>2815150</v>
      </c>
      <c s="1127">
        <v>2514055</v>
      </c>
      <c s="1127">
        <v>4167549</v>
      </c>
      <c s="1128">
        <v>1685467</v>
      </c>
      <c s="1120">
        <f>SUM(I15:N15)</f>
        <v>13325652</v>
      </c>
      <c s="1124">
        <f>H15+O15</f>
        <v>14780365</v>
      </c>
    </row>
    <row customHeight="1" ht="18">
      <c r="C16" s="1117"/>
      <c s="1125"/>
      <c s="1126" t="s">
        <v>164</v>
      </c>
      <c s="1127">
        <v>0</v>
      </c>
      <c s="1128">
        <v>0</v>
      </c>
      <c s="1122">
        <f>SUM(F16:G16)</f>
        <v>0</v>
      </c>
      <c s="1129"/>
      <c s="1128">
        <v>0</v>
      </c>
      <c s="1127">
        <v>493634</v>
      </c>
      <c s="1127">
        <v>475252</v>
      </c>
      <c s="1127">
        <v>43476</v>
      </c>
      <c s="1128">
        <v>0</v>
      </c>
      <c s="1120">
        <f>SUM(I16:N16)</f>
        <v>1012362</v>
      </c>
      <c s="1124">
        <f>H16+O16</f>
        <v>1012362</v>
      </c>
    </row>
    <row customHeight="1" ht="18">
      <c r="C17" s="1117"/>
      <c s="1125"/>
      <c s="1126" t="s">
        <v>165</v>
      </c>
      <c s="1127">
        <v>20640</v>
      </c>
      <c s="1128">
        <v>125110</v>
      </c>
      <c s="1122">
        <f>SUM(F17:G17)</f>
        <v>145750</v>
      </c>
      <c s="1129"/>
      <c s="1128">
        <v>365960</v>
      </c>
      <c s="1127">
        <v>443300</v>
      </c>
      <c s="1127">
        <v>1181670</v>
      </c>
      <c s="1127">
        <v>682450</v>
      </c>
      <c s="1128">
        <v>293090</v>
      </c>
      <c s="1120">
        <f>SUM(I17:N17)</f>
        <v>2966470</v>
      </c>
      <c s="1124">
        <f>H17+O17</f>
        <v>3112220</v>
      </c>
    </row>
    <row customHeight="1" ht="18">
      <c r="C18" s="1117"/>
      <c s="1118" t="s">
        <v>210</v>
      </c>
      <c s="1130"/>
      <c s="1120">
        <f>SUM(F19:F20)</f>
        <v>674933</v>
      </c>
      <c s="1121">
        <f>SUM(G19:G20)</f>
        <v>1665900</v>
      </c>
      <c s="1122">
        <f>SUM(H19:H20)</f>
        <v>2340833</v>
      </c>
      <c s="1123"/>
      <c s="1121">
        <f>SUM(J19:J20)</f>
        <v>21213972</v>
      </c>
      <c s="1120">
        <f>SUM(K19:K20)</f>
        <v>25654293</v>
      </c>
      <c s="1120">
        <f>SUM(L19:L20)</f>
        <v>25287107</v>
      </c>
      <c s="1120">
        <f>SUM(M19:M20)</f>
        <v>6302957</v>
      </c>
      <c s="1121">
        <f>SUM(N19:N20)</f>
        <v>5614412</v>
      </c>
      <c s="1120">
        <f>SUM(O19:O20)</f>
        <v>84072741</v>
      </c>
      <c s="1124">
        <f>SUM(P19:P20)</f>
        <v>86413574</v>
      </c>
    </row>
    <row customHeight="1" ht="18">
      <c r="C19" s="1117"/>
      <c s="1125"/>
      <c s="1131" t="s">
        <v>166</v>
      </c>
      <c s="1127">
        <v>0</v>
      </c>
      <c s="1128">
        <v>0</v>
      </c>
      <c s="1122">
        <f>SUM(F19:G19)</f>
        <v>0</v>
      </c>
      <c s="1129"/>
      <c s="1128">
        <v>16042562</v>
      </c>
      <c s="1127">
        <v>18468458</v>
      </c>
      <c s="1127">
        <v>21114422</v>
      </c>
      <c s="1127">
        <v>4534580</v>
      </c>
      <c s="1128">
        <v>3927333</v>
      </c>
      <c s="1120">
        <f>SUM(I19:N19)</f>
        <v>64087355</v>
      </c>
      <c s="1124">
        <f>H19+O19</f>
        <v>64087355</v>
      </c>
    </row>
    <row customHeight="1" ht="18">
      <c r="C20" s="1117"/>
      <c s="1125"/>
      <c s="1131" t="s">
        <v>167</v>
      </c>
      <c s="1127">
        <v>674933</v>
      </c>
      <c s="1128">
        <v>1665900</v>
      </c>
      <c s="1122">
        <f>SUM(F20:G20)</f>
        <v>2340833</v>
      </c>
      <c s="1129"/>
      <c s="1128">
        <v>5171410</v>
      </c>
      <c s="1127">
        <v>7185835</v>
      </c>
      <c s="1127">
        <v>4172685</v>
      </c>
      <c s="1127">
        <v>1768377</v>
      </c>
      <c s="1128">
        <v>1687079</v>
      </c>
      <c s="1120">
        <f>SUM(I20:N20)</f>
        <v>19985386</v>
      </c>
      <c s="1124">
        <f>H20+O20</f>
        <v>22326219</v>
      </c>
    </row>
    <row customHeight="1" ht="18">
      <c r="C21" s="1117"/>
      <c s="1118" t="s">
        <v>211</v>
      </c>
      <c s="1119"/>
      <c s="1120">
        <f>SUM(F22:F25)</f>
        <v>57181</v>
      </c>
      <c s="1121">
        <f>SUM(G22:G25)</f>
        <v>263510</v>
      </c>
      <c s="1122">
        <f>SUM(H22:H25)</f>
        <v>320691</v>
      </c>
      <c s="1123"/>
      <c s="1121">
        <f>SUM(J22:J25)</f>
        <v>2867984</v>
      </c>
      <c s="1120">
        <f>SUM(K22:K25)</f>
        <v>3395692</v>
      </c>
      <c s="1120">
        <f>SUM(L22:L25)</f>
        <v>8365733</v>
      </c>
      <c s="1120">
        <f>SUM(M22:M25)</f>
        <v>2190389</v>
      </c>
      <c s="1121">
        <f>SUM(N22:N25)</f>
        <v>3519647</v>
      </c>
      <c s="1120">
        <f>SUM(O22:O25)</f>
        <v>20339445</v>
      </c>
      <c s="1124">
        <f>SUM(P22:P25)</f>
        <v>20660136</v>
      </c>
    </row>
    <row customHeight="1" ht="18">
      <c r="C22" s="1117"/>
      <c s="1125"/>
      <c s="1126" t="s">
        <v>168</v>
      </c>
      <c s="1127">
        <v>18367</v>
      </c>
      <c s="1128">
        <v>263510</v>
      </c>
      <c s="1122">
        <f>SUM(F22:G22)</f>
        <v>281877</v>
      </c>
      <c s="1129"/>
      <c s="1128">
        <v>1871638</v>
      </c>
      <c s="1127">
        <v>3323415</v>
      </c>
      <c s="1127">
        <v>7883522</v>
      </c>
      <c s="1127">
        <v>1895743</v>
      </c>
      <c s="1128">
        <v>3519647</v>
      </c>
      <c s="1120">
        <f>SUM(I22:N22)</f>
        <v>18493965</v>
      </c>
      <c s="1124">
        <f>H22+O22</f>
        <v>18775842</v>
      </c>
    </row>
    <row customHeight="1" ht="18">
      <c r="C23" s="1117"/>
      <c s="1125"/>
      <c s="1126" t="s">
        <v>169</v>
      </c>
      <c s="1127">
        <v>38814</v>
      </c>
      <c s="1128">
        <v>0</v>
      </c>
      <c s="1122">
        <f>SUM(F23:G23)</f>
        <v>38814</v>
      </c>
      <c s="1129"/>
      <c s="1128">
        <v>996346</v>
      </c>
      <c s="1127">
        <v>72277</v>
      </c>
      <c s="1127">
        <v>482211</v>
      </c>
      <c s="1127">
        <v>294646</v>
      </c>
      <c s="1128">
        <v>0</v>
      </c>
      <c s="1120">
        <f>SUM(I23:N23)</f>
        <v>1845480</v>
      </c>
      <c s="1124">
        <f>H23+O23</f>
        <v>1884294</v>
      </c>
    </row>
    <row customHeight="1" ht="18">
      <c r="C24" s="1117"/>
      <c s="1125"/>
      <c s="1126" t="s">
        <v>170</v>
      </c>
      <c s="1127">
        <v>0</v>
      </c>
      <c s="1128">
        <v>0</v>
      </c>
      <c s="1122">
        <f>SUM(F24:G24)</f>
        <v>0</v>
      </c>
      <c s="1129"/>
      <c s="1128">
        <v>0</v>
      </c>
      <c s="1127">
        <v>0</v>
      </c>
      <c s="1127">
        <v>0</v>
      </c>
      <c s="1127">
        <v>0</v>
      </c>
      <c s="1128">
        <v>0</v>
      </c>
      <c s="1120">
        <f>SUM(I24:N24)</f>
        <v>0</v>
      </c>
      <c s="1124">
        <f>H24+O24</f>
        <v>0</v>
      </c>
    </row>
    <row customHeight="1" ht="18">
      <c r="C25" s="1117"/>
      <c s="1132"/>
      <c s="1126" t="s">
        <v>171</v>
      </c>
      <c s="1127">
        <v>0</v>
      </c>
      <c s="1128">
        <v>0</v>
      </c>
      <c s="1122">
        <f>SUM(F25:G25)</f>
        <v>0</v>
      </c>
      <c s="1129"/>
      <c s="1128">
        <v>0</v>
      </c>
      <c s="1127">
        <v>0</v>
      </c>
      <c s="1127">
        <v>0</v>
      </c>
      <c s="1127">
        <v>0</v>
      </c>
      <c s="1128">
        <v>0</v>
      </c>
      <c s="1120">
        <f>SUM(I25:N25)</f>
        <v>0</v>
      </c>
      <c s="1124">
        <f>H25+O25</f>
        <v>0</v>
      </c>
    </row>
    <row customHeight="1" ht="18">
      <c r="C26" s="1117"/>
      <c s="1118" t="s">
        <v>212</v>
      </c>
      <c s="1119"/>
      <c s="1120">
        <f>SUM(F27:F29)</f>
        <v>795788</v>
      </c>
      <c s="1121">
        <f>SUM(G27:G29)</f>
        <v>2498230</v>
      </c>
      <c s="1122">
        <f>SUM(H27:H29)</f>
        <v>3294018</v>
      </c>
      <c s="1123"/>
      <c s="1121">
        <f>SUM(J27:J29)</f>
        <v>1312830</v>
      </c>
      <c s="1120">
        <f>SUM(K27:K29)</f>
        <v>4127324</v>
      </c>
      <c s="1120">
        <f>SUM(L27:L29)</f>
        <v>4372294</v>
      </c>
      <c s="1120">
        <f>SUM(M27:M29)</f>
        <v>2716130</v>
      </c>
      <c s="1121">
        <f>SUM(N27:N29)</f>
        <v>1851810</v>
      </c>
      <c s="1120">
        <f>SUM(O27:O29)</f>
        <v>14380388</v>
      </c>
      <c s="1124">
        <f>SUM(P27:P29)</f>
        <v>17674406</v>
      </c>
    </row>
    <row customHeight="1" ht="18">
      <c r="C27" s="1117"/>
      <c s="1125"/>
      <c s="1133" t="s">
        <v>172</v>
      </c>
      <c s="1134">
        <v>654070</v>
      </c>
      <c s="1135">
        <v>1826500</v>
      </c>
      <c s="1122">
        <f>SUM(F27:G27)</f>
        <v>2480570</v>
      </c>
      <c s="1129"/>
      <c s="1135">
        <v>1151330</v>
      </c>
      <c s="1134">
        <v>3875370</v>
      </c>
      <c s="1134">
        <v>4212570</v>
      </c>
      <c s="1134">
        <v>2591720</v>
      </c>
      <c s="1135">
        <v>1851810</v>
      </c>
      <c s="1120">
        <f>SUM(I27:N27)</f>
        <v>13682800</v>
      </c>
      <c s="1124">
        <f>H27+O27</f>
        <v>16163370</v>
      </c>
    </row>
    <row customHeight="1" ht="18">
      <c r="C28" s="1117"/>
      <c s="1136"/>
      <c s="1131" t="s">
        <v>213</v>
      </c>
      <c s="1137">
        <v>37390</v>
      </c>
      <c s="1138">
        <v>17000</v>
      </c>
      <c s="1122">
        <f>SUM(F28:G28)</f>
        <v>54390</v>
      </c>
      <c s="1139"/>
      <c s="1138">
        <v>24500</v>
      </c>
      <c s="1137">
        <v>113954</v>
      </c>
      <c s="1137">
        <v>159724</v>
      </c>
      <c s="1137">
        <v>16410</v>
      </c>
      <c s="1138">
        <v>0</v>
      </c>
      <c s="1120">
        <f>SUM(I28:N28)</f>
        <v>314588</v>
      </c>
      <c s="1124">
        <f>H28+O28</f>
        <v>368978</v>
      </c>
    </row>
    <row customHeight="1" ht="18">
      <c r="C29" s="1117"/>
      <c s="1140"/>
      <c s="1126" t="s">
        <v>214</v>
      </c>
      <c s="1141">
        <v>104328</v>
      </c>
      <c s="1142">
        <v>654730</v>
      </c>
      <c s="1122">
        <f>SUM(F29:G29)</f>
        <v>759058</v>
      </c>
      <c s="1139"/>
      <c s="1142">
        <v>137000</v>
      </c>
      <c s="1141">
        <v>138000</v>
      </c>
      <c s="1141">
        <v>0</v>
      </c>
      <c s="1141">
        <v>108000</v>
      </c>
      <c s="1142">
        <v>0</v>
      </c>
      <c s="1120">
        <f>SUM(I29:N29)</f>
        <v>383000</v>
      </c>
      <c s="1124">
        <f>H29+O29</f>
        <v>1142058</v>
      </c>
    </row>
    <row customHeight="1" ht="18">
      <c r="C30" s="1117"/>
      <c s="1125" t="s">
        <v>173</v>
      </c>
      <c s="1143"/>
      <c s="1127">
        <v>1078865</v>
      </c>
      <c s="1128">
        <v>2889104</v>
      </c>
      <c s="1122">
        <f>SUM(F30:G30)</f>
        <v>3967969</v>
      </c>
      <c s="1129"/>
      <c s="1128">
        <v>7304528</v>
      </c>
      <c s="1127">
        <v>10298342</v>
      </c>
      <c s="1127">
        <v>12302546</v>
      </c>
      <c s="1127">
        <v>5795223</v>
      </c>
      <c s="1128">
        <v>4176213</v>
      </c>
      <c s="1120">
        <f>SUM(I30:N30)</f>
        <v>39876852</v>
      </c>
      <c s="1124">
        <f>H30+O30</f>
        <v>43844821</v>
      </c>
    </row>
    <row customHeight="1" ht="18">
      <c r="C31" s="1144"/>
      <c s="1145" t="s">
        <v>174</v>
      </c>
      <c s="1146"/>
      <c s="1187"/>
      <c s="1187"/>
      <c s="1188"/>
      <c s="1189"/>
      <c s="1187"/>
      <c s="1187"/>
      <c s="1187"/>
      <c s="1187"/>
      <c s="1187"/>
      <c s="1188"/>
      <c s="1190"/>
    </row>
    <row customHeight="1" ht="18">
      <c r="C32" s="1110" t="s">
        <v>215</v>
      </c>
      <c s="1151"/>
      <c s="1152"/>
      <c s="1112">
        <f>SUM(F33:F41)</f>
        <v>189321</v>
      </c>
      <c s="1113">
        <f>SUM(G33:G41)</f>
        <v>1207661</v>
      </c>
      <c s="1114">
        <f>SUM(H33:H41)</f>
        <v>1396982</v>
      </c>
      <c s="1115"/>
      <c s="1113">
        <f>SUM(J33:J41)</f>
        <v>19683240</v>
      </c>
      <c s="1112">
        <f>SUM(K33:K41)</f>
        <v>24351102</v>
      </c>
      <c s="1112">
        <f>SUM(L33:L41)</f>
        <v>29098560</v>
      </c>
      <c s="1112">
        <f>SUM(M33:M41)</f>
        <v>12754214</v>
      </c>
      <c s="1113">
        <f>SUM(N33:N41)</f>
        <v>9573462</v>
      </c>
      <c s="1112">
        <f>SUM(O33:O41)</f>
        <v>95460578</v>
      </c>
      <c s="1116">
        <f>SUM(P33:P41)</f>
        <v>96857560</v>
      </c>
    </row>
    <row customHeight="1" ht="18">
      <c r="C33" s="1153"/>
      <c s="1154" t="s">
        <v>190</v>
      </c>
      <c s="1155"/>
      <c s="1156">
        <v>0</v>
      </c>
      <c s="1157">
        <v>0</v>
      </c>
      <c s="1158">
        <f>SUM(F33:G33)</f>
        <v>0</v>
      </c>
      <c s="1129"/>
      <c s="1157">
        <v>0</v>
      </c>
      <c s="1156">
        <v>794284</v>
      </c>
      <c s="1156">
        <v>0</v>
      </c>
      <c s="1156">
        <v>0</v>
      </c>
      <c s="1157">
        <v>1813280</v>
      </c>
      <c s="1159">
        <f>SUM(I33:N33)</f>
        <v>2607564</v>
      </c>
      <c s="1160">
        <f>H33+O33</f>
        <v>2607564</v>
      </c>
    </row>
    <row customHeight="1" ht="18">
      <c r="C34" s="1117"/>
      <c s="1132" t="s">
        <v>191</v>
      </c>
      <c s="1143"/>
      <c s="1156">
        <v>0</v>
      </c>
      <c s="1157">
        <v>0</v>
      </c>
      <c s="1122">
        <f>SUM(F34:G34)</f>
        <v>0</v>
      </c>
      <c s="1129"/>
      <c s="1128">
        <v>0</v>
      </c>
      <c s="1127">
        <v>0</v>
      </c>
      <c s="1127">
        <v>0</v>
      </c>
      <c s="1127">
        <v>0</v>
      </c>
      <c s="1128">
        <v>0</v>
      </c>
      <c s="1120">
        <f>SUM(I34:N34)</f>
        <v>0</v>
      </c>
      <c s="1124">
        <f>H34+O34</f>
        <v>0</v>
      </c>
    </row>
    <row customHeight="1" ht="18">
      <c r="C35" s="1117"/>
      <c s="1132" t="s">
        <v>192</v>
      </c>
      <c s="1143"/>
      <c s="1127">
        <v>0</v>
      </c>
      <c s="1128">
        <v>0</v>
      </c>
      <c s="1122">
        <f>SUM(F35:G35)</f>
        <v>0</v>
      </c>
      <c s="1129"/>
      <c s="1128">
        <v>5454700</v>
      </c>
      <c s="1127">
        <v>5093884</v>
      </c>
      <c s="1127">
        <v>6310575</v>
      </c>
      <c s="1127">
        <v>3105173</v>
      </c>
      <c s="1128">
        <v>2356704</v>
      </c>
      <c s="1120">
        <f>SUM(I35:N35)</f>
        <v>22321036</v>
      </c>
      <c s="1124">
        <f>H35+O35</f>
        <v>22321036</v>
      </c>
    </row>
    <row customHeight="1" ht="18">
      <c r="C36" s="1117"/>
      <c s="1161" t="s">
        <v>193</v>
      </c>
      <c s="1130"/>
      <c s="1127">
        <v>0</v>
      </c>
      <c s="1128">
        <v>0</v>
      </c>
      <c s="1122">
        <f>SUM(F36:G36)</f>
        <v>0</v>
      </c>
      <c s="1129"/>
      <c s="1128">
        <v>1609381</v>
      </c>
      <c s="1127">
        <v>2282197</v>
      </c>
      <c s="1127">
        <v>4381835</v>
      </c>
      <c s="1127">
        <v>1858767</v>
      </c>
      <c s="1128">
        <v>0</v>
      </c>
      <c s="1120">
        <f>SUM(I36:N36)</f>
        <v>10132180</v>
      </c>
      <c s="1124">
        <f>H36+O36</f>
        <v>10132180</v>
      </c>
    </row>
    <row customHeight="1" ht="18">
      <c r="C37" s="1117"/>
      <c s="1161" t="s">
        <v>194</v>
      </c>
      <c s="1130"/>
      <c s="1127">
        <v>189321</v>
      </c>
      <c s="1128">
        <v>1207661</v>
      </c>
      <c s="1122">
        <f>SUM(F37:G37)</f>
        <v>1396982</v>
      </c>
      <c s="1129"/>
      <c s="1128">
        <v>3366818</v>
      </c>
      <c s="1127">
        <v>6734593</v>
      </c>
      <c s="1127">
        <v>5507069</v>
      </c>
      <c s="1127">
        <v>0</v>
      </c>
      <c s="1128">
        <v>661872</v>
      </c>
      <c s="1120">
        <f>SUM(I37:N37)</f>
        <v>16270352</v>
      </c>
      <c s="1124">
        <f>H37+O37</f>
        <v>17667334</v>
      </c>
    </row>
    <row customHeight="1" ht="18">
      <c r="C38" s="1117"/>
      <c s="1161" t="s">
        <v>195</v>
      </c>
      <c s="1130"/>
      <c s="1157">
        <v>0</v>
      </c>
      <c s="1128">
        <v>0</v>
      </c>
      <c s="1122">
        <f>SUM(F38:G38)</f>
        <v>0</v>
      </c>
      <c s="1129"/>
      <c s="1128">
        <v>4669834</v>
      </c>
      <c s="1127">
        <v>5022890</v>
      </c>
      <c s="1127">
        <v>7095136</v>
      </c>
      <c s="1127">
        <v>3881507</v>
      </c>
      <c s="1128">
        <v>2683393</v>
      </c>
      <c s="1120">
        <f>SUM(I38:N38)</f>
        <v>23352760</v>
      </c>
      <c s="1124">
        <f>H38+O38</f>
        <v>23352760</v>
      </c>
    </row>
    <row customHeight="1" ht="18">
      <c r="C39" s="1117"/>
      <c s="1154" t="s">
        <v>196</v>
      </c>
      <c s="1162"/>
      <c s="1156">
        <v>0</v>
      </c>
      <c s="1157">
        <v>0</v>
      </c>
      <c s="1122">
        <f>SUM(F39:G39)</f>
        <v>0</v>
      </c>
      <c s="1129"/>
      <c s="1128">
        <v>1463805</v>
      </c>
      <c s="1127">
        <v>4208993</v>
      </c>
      <c s="1127">
        <v>4423985</v>
      </c>
      <c s="1127">
        <v>2038844</v>
      </c>
      <c s="1128">
        <v>0</v>
      </c>
      <c s="1120">
        <f>SUM(I39:N39)</f>
        <v>12135627</v>
      </c>
      <c s="1124">
        <f>H39+O39</f>
        <v>12135627</v>
      </c>
    </row>
    <row customHeight="1" ht="18">
      <c r="C40" s="1153"/>
      <c s="1154" t="s">
        <v>197</v>
      </c>
      <c s="1155"/>
      <c s="1156">
        <v>0</v>
      </c>
      <c s="1157">
        <v>0</v>
      </c>
      <c s="1158">
        <f>SUM(F40:G40)</f>
        <v>0</v>
      </c>
      <c s="1129"/>
      <c s="1157">
        <v>0</v>
      </c>
      <c s="1156">
        <v>0</v>
      </c>
      <c s="1156">
        <v>1379960</v>
      </c>
      <c s="1156">
        <v>1869923</v>
      </c>
      <c s="1157">
        <v>2058213</v>
      </c>
      <c s="1159">
        <f>SUM(I40:N40)</f>
        <v>5308096</v>
      </c>
      <c s="1160">
        <f>H40+O40</f>
        <v>5308096</v>
      </c>
    </row>
    <row customHeight="1" ht="18">
      <c r="C41" s="1163"/>
      <c s="1164" t="s">
        <v>198</v>
      </c>
      <c s="1165"/>
      <c s="1147">
        <v>0</v>
      </c>
      <c s="1148">
        <v>0</v>
      </c>
      <c s="1122">
        <f>SUM(F41:G41)</f>
        <v>0</v>
      </c>
      <c s="1129"/>
      <c s="1148">
        <v>3118702</v>
      </c>
      <c s="1147">
        <v>214261</v>
      </c>
      <c s="1147">
        <v>0</v>
      </c>
      <c s="1147">
        <v>0</v>
      </c>
      <c s="1148">
        <v>0</v>
      </c>
      <c s="1166">
        <f>SUM(I41:N41)</f>
        <v>3332963</v>
      </c>
      <c s="1150">
        <f>H41+O41</f>
        <v>3332963</v>
      </c>
    </row>
    <row customHeight="1" ht="18">
      <c r="C42" s="1117" t="s">
        <v>216</v>
      </c>
      <c s="1119"/>
      <c s="1119"/>
      <c s="1113">
        <f>SUM(F43:F46)</f>
        <v>0</v>
      </c>
      <c s="1113">
        <f>SUM(G43:G46)</f>
        <v>0</v>
      </c>
      <c s="1114">
        <f>SUM(H43:H46)</f>
        <v>0</v>
      </c>
      <c s="1115"/>
      <c s="1113">
        <f>SUM(J43:J46)</f>
        <v>0</v>
      </c>
      <c s="1112">
        <f>SUM(K43:K46)</f>
        <v>7647699</v>
      </c>
      <c s="1112">
        <f>SUM(L43:L46)</f>
        <v>16816011</v>
      </c>
      <c s="1112">
        <f>SUM(M43:M46)</f>
        <v>27045767</v>
      </c>
      <c s="1113">
        <f>SUM(N43:N46)</f>
        <v>13341374</v>
      </c>
      <c s="1112">
        <f>SUM(O43:O46)</f>
        <v>64850851</v>
      </c>
      <c s="1116">
        <f>SUM(P43:P46)</f>
        <v>64850851</v>
      </c>
    </row>
    <row customHeight="1" ht="18">
      <c r="C43" s="1117"/>
      <c s="1167" t="s">
        <v>91</v>
      </c>
      <c s="1167"/>
      <c s="1128">
        <v>0</v>
      </c>
      <c s="1128">
        <v>0</v>
      </c>
      <c s="1122">
        <f>SUM(F43:G43)</f>
        <v>0</v>
      </c>
      <c s="1129"/>
      <c s="1128">
        <v>0</v>
      </c>
      <c s="1127">
        <v>0</v>
      </c>
      <c s="1127">
        <v>9571389</v>
      </c>
      <c s="1127">
        <v>12205215</v>
      </c>
      <c s="1128">
        <v>4025339</v>
      </c>
      <c s="1120">
        <f>SUM(I43:N43)</f>
        <v>25801943</v>
      </c>
      <c s="1124">
        <f>H43+O43</f>
        <v>25801943</v>
      </c>
    </row>
    <row customHeight="1" ht="18">
      <c r="C44" s="1117"/>
      <c s="1167" t="s">
        <v>92</v>
      </c>
      <c s="1167"/>
      <c s="1127">
        <v>0</v>
      </c>
      <c s="1128">
        <v>0</v>
      </c>
      <c s="1122">
        <f>SUM(F44:G44)</f>
        <v>0</v>
      </c>
      <c s="1129"/>
      <c s="1128">
        <v>0</v>
      </c>
      <c s="1127">
        <v>7647699</v>
      </c>
      <c s="1127">
        <v>7244622</v>
      </c>
      <c s="1127">
        <v>14840552</v>
      </c>
      <c s="1128">
        <v>9316035</v>
      </c>
      <c s="1120">
        <f>SUM(I44:N44)</f>
        <v>39048908</v>
      </c>
      <c s="1124">
        <f>H44+O44</f>
        <v>39048908</v>
      </c>
    </row>
    <row customHeight="1" ht="18">
      <c r="C45" s="1117"/>
      <c s="1168" t="s">
        <v>157</v>
      </c>
      <c s="1168"/>
      <c s="1156">
        <v>0</v>
      </c>
      <c s="1157">
        <v>0</v>
      </c>
      <c s="1122">
        <f>SUM(F45:G45)</f>
        <v>0</v>
      </c>
      <c s="1129"/>
      <c s="1157">
        <v>0</v>
      </c>
      <c s="1156">
        <v>0</v>
      </c>
      <c s="1156">
        <v>0</v>
      </c>
      <c s="1156">
        <v>0</v>
      </c>
      <c s="1157">
        <v>0</v>
      </c>
      <c s="1120">
        <f>SUM(I45:N45)</f>
        <v>0</v>
      </c>
      <c s="1124">
        <f>H45+O45</f>
        <v>0</v>
      </c>
    </row>
    <row customHeight="1" ht="18">
      <c r="C46" s="1117"/>
      <c s="1169" t="s">
        <v>217</v>
      </c>
      <c s="1169"/>
      <c s="1147">
        <v>0</v>
      </c>
      <c s="1148">
        <v>0</v>
      </c>
      <c s="1149">
        <f>SUM(F46:G46)</f>
        <v>0</v>
      </c>
      <c s="1129"/>
      <c s="1148">
        <v>0</v>
      </c>
      <c s="1147">
        <v>0</v>
      </c>
      <c s="1147">
        <v>0</v>
      </c>
      <c s="1147">
        <v>0</v>
      </c>
      <c s="1148">
        <v>0</v>
      </c>
      <c s="1166">
        <f>SUM(I46:N46)</f>
        <v>0</v>
      </c>
      <c s="1150">
        <f>H46+O46</f>
        <v>0</v>
      </c>
    </row>
    <row customHeight="1" ht="18">
      <c r="C47" s="1170" t="s">
        <v>218</v>
      </c>
      <c s="1171"/>
      <c s="1172"/>
      <c s="1173">
        <f>SUM(F11,F32,F42)</f>
        <v>3200937</v>
      </c>
      <c s="1173">
        <f>SUM(G11,G32,G42)</f>
        <v>9802167</v>
      </c>
      <c s="1174">
        <f>SUM(H11,H32,H42)</f>
        <v>13003104</v>
      </c>
      <c s="1041"/>
      <c s="1173">
        <f>SUM(J11,J32,J42)</f>
        <v>59994187</v>
      </c>
      <c s="1173">
        <f>SUM(K11,K32,K42)</f>
        <v>84425818</v>
      </c>
      <c s="1173">
        <f>SUM(L11,L32,L42)</f>
        <v>105904906</v>
      </c>
      <c s="1173">
        <f>SUM(M11,M32,M42)</f>
        <v>64937709</v>
      </c>
      <c s="1173">
        <f>SUM(N11,N32,N42)</f>
        <v>45678826</v>
      </c>
      <c s="1173">
        <f>O11+O32+O42</f>
        <v>360941446</v>
      </c>
      <c s="1175">
        <f>P11+P32+P42</f>
        <v>373944550</v>
      </c>
    </row>
    <row customHeight="1" ht="12"/>
  </sheetData>
  <sheetProtection selectLockedCells="1" selectUnlockedCells="1"/>
  <mergeCells count="11">
    <mergeCell ref="D33:E33"/>
    <mergeCell ref="D39:E39"/>
    <mergeCell ref="D40:E40"/>
    <mergeCell ref="D41:E41"/>
    <mergeCell ref="C47:E47"/>
    <mergeCell ref="A3:Q3"/>
    <mergeCell ref="A4:Q4"/>
    <mergeCell ref="C9:E10"/>
    <mergeCell ref="F9:H9"/>
    <mergeCell ref="I9:O9"/>
    <mergeCell ref="P9:P10"/>
  </mergeCell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election activeCell="A1" sqref="A1"/>
    </sheetView>
  </sheetViews>
  <sheetFormatPr defaultColWidth="9" customHeight="1" defaultRowHeight="12"/>
  <cols>
    <col min="1" max="4" style="56" width="3.796875" customWidth="1"/>
    <col min="5" max="5" style="56" width="33.796875" customWidth="1"/>
    <col min="6" max="16" style="56" width="14.3984375" customWidth="1"/>
    <col min="17" max="17" style="49" width="4" customWidth="1"/>
  </cols>
  <sheetData>
    <row customHeight="1" ht="18">
      <c s="923" t="s">
        <v>202</v>
      </c>
      <c r="Q1" s="975"/>
    </row>
    <row customHeight="1" ht="18">
      <c r="Q2" s="975"/>
    </row>
    <row customHeight="1" ht="18">
      <c s="630" t="s">
        <v>1</v>
      </c>
      <c s="630"/>
      <c s="630"/>
      <c s="630"/>
      <c s="630"/>
      <c s="630"/>
      <c s="630"/>
      <c s="630"/>
      <c s="630"/>
      <c s="630"/>
      <c s="630"/>
      <c s="630"/>
      <c s="630"/>
      <c s="630"/>
      <c s="630"/>
      <c s="630"/>
      <c s="630"/>
    </row>
    <row customHeight="1" ht="18">
      <c s="880" t="s">
        <v>2</v>
      </c>
      <c s="881" t="s"/>
      <c s="881" t="s"/>
      <c s="881" t="s"/>
      <c s="881" t="s"/>
      <c s="881" t="s"/>
      <c s="881" t="s"/>
      <c s="881" t="s"/>
      <c s="881" t="s"/>
      <c s="881" t="s"/>
      <c s="881" t="s"/>
      <c s="881" t="s"/>
      <c s="881" t="s"/>
      <c s="881" t="s"/>
      <c s="881" t="s"/>
      <c s="881" t="s"/>
      <c s="881" t="s"/>
    </row>
    <row customHeight="1" ht="18">
      <c r="B5" s="923" t="s">
        <v>203</v>
      </c>
      <c r="N5" s="49"/>
      <c s="1021" t="s">
        <v>3</v>
      </c>
      <c s="926" t="s">
        <v>4</v>
      </c>
      <c s="56"/>
    </row>
    <row customHeight="1" ht="18">
      <c r="B6" s="923" t="s">
        <v>204</v>
      </c>
      <c r="N6" s="49"/>
      <c s="1022" t="s">
        <v>5</v>
      </c>
      <c s="849" t="s">
        <v>6</v>
      </c>
      <c s="1093" t="s">
        <v>7</v>
      </c>
    </row>
    <row customHeight="1" ht="18">
      <c r="C7" s="923" t="s">
        <v>224</v>
      </c>
    </row>
    <row customHeight="1" ht="18">
      <c r="C8" s="1191" t="s">
        <v>222</v>
      </c>
    </row>
    <row customHeight="1" ht="18">
      <c r="C9" s="1094" t="s">
        <v>207</v>
      </c>
      <c s="1095"/>
      <c s="1096"/>
      <c s="1097" t="s">
        <v>153</v>
      </c>
      <c s="1098"/>
      <c s="1099"/>
      <c s="1100" t="s">
        <v>154</v>
      </c>
      <c s="1098"/>
      <c s="1098"/>
      <c s="1098"/>
      <c s="1098"/>
      <c s="1098"/>
      <c s="1099"/>
      <c s="1101" t="s">
        <v>87</v>
      </c>
    </row>
    <row customHeight="1" ht="18">
      <c r="C10" s="1102"/>
      <c s="1103"/>
      <c s="1104"/>
      <c s="1105" t="s">
        <v>128</v>
      </c>
      <c s="1106" t="s">
        <v>129</v>
      </c>
      <c s="1107" t="s">
        <v>14</v>
      </c>
      <c s="1108" t="s">
        <v>130</v>
      </c>
      <c s="1106" t="s">
        <v>131</v>
      </c>
      <c s="1105" t="s">
        <v>132</v>
      </c>
      <c s="1105" t="s">
        <v>133</v>
      </c>
      <c s="1105" t="s">
        <v>134</v>
      </c>
      <c s="1106" t="s">
        <v>135</v>
      </c>
      <c s="1107" t="s">
        <v>14</v>
      </c>
      <c s="1109"/>
    </row>
    <row customHeight="1" ht="18">
      <c r="C11" s="1110" t="s">
        <v>208</v>
      </c>
      <c s="1111"/>
      <c s="1111"/>
      <c s="1112">
        <f>SUM(F12,F18,F21,F26,F30,F31)</f>
        <v>2108102</v>
      </c>
      <c s="1113">
        <f>SUM(G12,G18,G21,G26,G30,G31)</f>
        <v>6016098</v>
      </c>
      <c s="1114">
        <f>SUM(H12,H18,H21,H26,H30,H31)</f>
        <v>8124200</v>
      </c>
      <c s="1115"/>
      <c s="1113">
        <f>SUM(J12,J18,J21,J26,J30,J31)</f>
        <v>28217415</v>
      </c>
      <c s="1113">
        <f>SUM(K12,K18,K21,K26,K30,K31)</f>
        <v>36698641</v>
      </c>
      <c s="1112">
        <f>SUM(L12,L18,L21,L26,L30,L31)</f>
        <v>41992984</v>
      </c>
      <c s="1113">
        <f>SUM(M12,M18,M21,M26,M30,M31)</f>
        <v>17596292</v>
      </c>
      <c s="1113">
        <f>SUM(N12,N18,N21,N26,N30,N31)</f>
        <v>15934740</v>
      </c>
      <c s="1112">
        <f>O12+O18+O21+O26+O30+O31</f>
        <v>140440072</v>
      </c>
      <c s="1116">
        <f>P12+P18+P21+P26+P30+P31</f>
        <v>148564272</v>
      </c>
    </row>
    <row customHeight="1" ht="18">
      <c r="C12" s="1117"/>
      <c s="1118" t="s">
        <v>209</v>
      </c>
      <c s="1119"/>
      <c s="1120">
        <f>SUM(F13:F17)</f>
        <v>283392</v>
      </c>
      <c s="1121">
        <f>SUM(G13:G17)</f>
        <v>894417</v>
      </c>
      <c s="1122">
        <f>SUM(H13:H17)</f>
        <v>1177809</v>
      </c>
      <c s="1123"/>
      <c s="1121">
        <f>SUM(J13:J17)</f>
        <v>5328078</v>
      </c>
      <c s="1120">
        <f>SUM(K13:K17)</f>
        <v>6265870</v>
      </c>
      <c s="1120">
        <f>SUM(L13:L17)</f>
        <v>6763790</v>
      </c>
      <c s="1120">
        <f>SUM(M13:M17)</f>
        <v>5693070</v>
      </c>
      <c s="1121">
        <f>SUM(N13:N17)</f>
        <v>5321312</v>
      </c>
      <c s="1120">
        <f>SUM(O13:O17)</f>
        <v>29372120</v>
      </c>
      <c s="1124">
        <f>SUM(P13:P17)</f>
        <v>30549929</v>
      </c>
    </row>
    <row customHeight="1" ht="18">
      <c r="C13" s="1117"/>
      <c s="1125"/>
      <c s="1126" t="s">
        <v>161</v>
      </c>
      <c s="1127">
        <v>0</v>
      </c>
      <c s="1128">
        <v>0</v>
      </c>
      <c s="1122">
        <f>SUM(F13:G13)</f>
        <v>0</v>
      </c>
      <c s="1129"/>
      <c s="1128">
        <v>3543164</v>
      </c>
      <c s="1127">
        <v>3327544</v>
      </c>
      <c s="1127">
        <v>3664549</v>
      </c>
      <c s="1127">
        <v>1946308</v>
      </c>
      <c s="1128">
        <v>3529893</v>
      </c>
      <c s="1120">
        <f>SUM(I13:N13)</f>
        <v>16011458</v>
      </c>
      <c s="1124">
        <f>H13+O13</f>
        <v>16011458</v>
      </c>
    </row>
    <row customHeight="1" ht="18">
      <c r="C14" s="1117"/>
      <c s="1125"/>
      <c s="1126" t="s">
        <v>162</v>
      </c>
      <c s="1127">
        <v>0</v>
      </c>
      <c s="1128">
        <v>57503</v>
      </c>
      <c s="1122">
        <f>SUM(F14:G14)</f>
        <v>57503</v>
      </c>
      <c s="1129"/>
      <c s="1128">
        <v>28357</v>
      </c>
      <c s="1127">
        <v>311914</v>
      </c>
      <c s="1127">
        <v>179591</v>
      </c>
      <c s="1127">
        <v>321361</v>
      </c>
      <c s="1128">
        <v>406442</v>
      </c>
      <c s="1120">
        <f>SUM(I14:N14)</f>
        <v>1247665</v>
      </c>
      <c s="1124">
        <f>H14+O14</f>
        <v>1305168</v>
      </c>
    </row>
    <row customHeight="1" ht="18">
      <c r="C15" s="1117"/>
      <c s="1125"/>
      <c s="1126" t="s">
        <v>163</v>
      </c>
      <c s="1127">
        <v>268944</v>
      </c>
      <c s="1128">
        <v>749337</v>
      </c>
      <c s="1122">
        <f>SUM(F15:G15)</f>
        <v>1018281</v>
      </c>
      <c s="1129"/>
      <c s="1128">
        <v>1500385</v>
      </c>
      <c s="1127">
        <v>1970565</v>
      </c>
      <c s="1127">
        <v>1759812</v>
      </c>
      <c s="1127">
        <v>2917253</v>
      </c>
      <c s="1128">
        <v>1179814</v>
      </c>
      <c s="1120">
        <f>SUM(I15:N15)</f>
        <v>9327829</v>
      </c>
      <c s="1124">
        <f>H15+O15</f>
        <v>10346110</v>
      </c>
    </row>
    <row customHeight="1" ht="18">
      <c r="C16" s="1117"/>
      <c s="1125"/>
      <c s="1126" t="s">
        <v>164</v>
      </c>
      <c s="1127">
        <v>0</v>
      </c>
      <c s="1128">
        <v>0</v>
      </c>
      <c s="1122">
        <f>SUM(F16:G16)</f>
        <v>0</v>
      </c>
      <c s="1129"/>
      <c s="1128">
        <v>0</v>
      </c>
      <c s="1127">
        <v>345537</v>
      </c>
      <c s="1127">
        <v>332669</v>
      </c>
      <c s="1127">
        <v>30433</v>
      </c>
      <c s="1128">
        <v>0</v>
      </c>
      <c s="1120">
        <f>SUM(I16:N16)</f>
        <v>708639</v>
      </c>
      <c s="1124">
        <f>H16+O16</f>
        <v>708639</v>
      </c>
    </row>
    <row customHeight="1" ht="18">
      <c r="C17" s="1117"/>
      <c s="1125"/>
      <c s="1126" t="s">
        <v>165</v>
      </c>
      <c s="1127">
        <v>14448</v>
      </c>
      <c s="1128">
        <v>87577</v>
      </c>
      <c s="1122">
        <f>SUM(F17:G17)</f>
        <v>102025</v>
      </c>
      <c s="1129"/>
      <c s="1128">
        <v>256172</v>
      </c>
      <c s="1127">
        <v>310310</v>
      </c>
      <c s="1127">
        <v>827169</v>
      </c>
      <c s="1127">
        <v>477715</v>
      </c>
      <c s="1128">
        <v>205163</v>
      </c>
      <c s="1120">
        <f>SUM(I17:N17)</f>
        <v>2076529</v>
      </c>
      <c s="1124">
        <f>H17+O17</f>
        <v>2178554</v>
      </c>
    </row>
    <row customHeight="1" ht="18">
      <c r="C18" s="1117"/>
      <c s="1118" t="s">
        <v>210</v>
      </c>
      <c s="1130"/>
      <c s="1120">
        <f>SUM(F19:F20)</f>
        <v>472441</v>
      </c>
      <c s="1121">
        <f>SUM(G19:G20)</f>
        <v>1166115</v>
      </c>
      <c s="1122">
        <f>SUM(H19:H20)</f>
        <v>1638556</v>
      </c>
      <c s="1123"/>
      <c s="1121">
        <f>SUM(J19:J20)</f>
        <v>14849642</v>
      </c>
      <c s="1120">
        <f>SUM(K19:K20)</f>
        <v>17957869</v>
      </c>
      <c s="1120">
        <f>SUM(L19:L20)</f>
        <v>17700881</v>
      </c>
      <c s="1120">
        <f>SUM(M19:M20)</f>
        <v>4412035</v>
      </c>
      <c s="1121">
        <f>SUM(N19:N20)</f>
        <v>3930074</v>
      </c>
      <c s="1120">
        <f>SUM(O19:O20)</f>
        <v>58850501</v>
      </c>
      <c s="1124">
        <f>SUM(P19:P20)</f>
        <v>60489057</v>
      </c>
    </row>
    <row customHeight="1" ht="18">
      <c r="C19" s="1117"/>
      <c s="1125"/>
      <c s="1131" t="s">
        <v>166</v>
      </c>
      <c s="1127">
        <v>0</v>
      </c>
      <c s="1128">
        <v>0</v>
      </c>
      <c s="1122">
        <f>SUM(F19:G19)</f>
        <v>0</v>
      </c>
      <c s="1129"/>
      <c s="1128">
        <v>11229688</v>
      </c>
      <c s="1127">
        <v>12927818</v>
      </c>
      <c s="1127">
        <v>14780024</v>
      </c>
      <c s="1127">
        <v>3174184</v>
      </c>
      <c s="1128">
        <v>2749121</v>
      </c>
      <c s="1120">
        <f>SUM(I19:N19)</f>
        <v>44860835</v>
      </c>
      <c s="1124">
        <f>H19+O19</f>
        <v>44860835</v>
      </c>
    </row>
    <row customHeight="1" ht="18">
      <c r="C20" s="1117"/>
      <c s="1125"/>
      <c s="1131" t="s">
        <v>167</v>
      </c>
      <c s="1127">
        <v>472441</v>
      </c>
      <c s="1128">
        <v>1166115</v>
      </c>
      <c s="1122">
        <f>SUM(F20:G20)</f>
        <v>1638556</v>
      </c>
      <c s="1129"/>
      <c s="1128">
        <v>3619954</v>
      </c>
      <c s="1127">
        <v>5030051</v>
      </c>
      <c s="1127">
        <v>2920857</v>
      </c>
      <c s="1127">
        <v>1237851</v>
      </c>
      <c s="1128">
        <v>1180953</v>
      </c>
      <c s="1120">
        <f>SUM(I20:N20)</f>
        <v>13989666</v>
      </c>
      <c s="1124">
        <f>H20+O20</f>
        <v>15628222</v>
      </c>
    </row>
    <row customHeight="1" ht="18">
      <c r="C21" s="1117"/>
      <c s="1118" t="s">
        <v>211</v>
      </c>
      <c s="1119"/>
      <c s="1120">
        <f>SUM(F22:F25)</f>
        <v>40024</v>
      </c>
      <c s="1121">
        <f>SUM(G22:G25)</f>
        <v>184450</v>
      </c>
      <c s="1122">
        <f>SUM(H22:H25)</f>
        <v>224474</v>
      </c>
      <c s="1123"/>
      <c s="1121">
        <f>SUM(J22:J25)</f>
        <v>2007565</v>
      </c>
      <c s="1120">
        <f>SUM(K22:K25)</f>
        <v>2376955</v>
      </c>
      <c s="1120">
        <f>SUM(L22:L25)</f>
        <v>5855950</v>
      </c>
      <c s="1120">
        <f>SUM(M22:M25)</f>
        <v>1533254</v>
      </c>
      <c s="1121">
        <f>SUM(N22:N25)</f>
        <v>2463742</v>
      </c>
      <c s="1120">
        <f>SUM(O22:O25)</f>
        <v>14237466</v>
      </c>
      <c s="1124">
        <f>SUM(P22:P25)</f>
        <v>14461940</v>
      </c>
    </row>
    <row customHeight="1" ht="18">
      <c r="C22" s="1117"/>
      <c s="1125"/>
      <c s="1126" t="s">
        <v>168</v>
      </c>
      <c s="1127">
        <v>12856</v>
      </c>
      <c s="1128">
        <v>184450</v>
      </c>
      <c s="1122">
        <f>SUM(F22:G22)</f>
        <v>197306</v>
      </c>
      <c s="1129"/>
      <c s="1128">
        <v>1310132</v>
      </c>
      <c s="1127">
        <v>2326362</v>
      </c>
      <c s="1127">
        <v>5518406</v>
      </c>
      <c s="1127">
        <v>1327003</v>
      </c>
      <c s="1128">
        <v>2463742</v>
      </c>
      <c s="1120">
        <f>SUM(I22:N22)</f>
        <v>12945645</v>
      </c>
      <c s="1124">
        <f>H22+O22</f>
        <v>13142951</v>
      </c>
    </row>
    <row customHeight="1" ht="18">
      <c r="C23" s="1117"/>
      <c s="1125"/>
      <c s="1126" t="s">
        <v>169</v>
      </c>
      <c s="1127">
        <v>27168</v>
      </c>
      <c s="1128">
        <v>0</v>
      </c>
      <c s="1122">
        <f>SUM(F23:G23)</f>
        <v>27168</v>
      </c>
      <c s="1129"/>
      <c s="1128">
        <v>697433</v>
      </c>
      <c s="1127">
        <v>50593</v>
      </c>
      <c s="1127">
        <v>337544</v>
      </c>
      <c s="1127">
        <v>206251</v>
      </c>
      <c s="1128">
        <v>0</v>
      </c>
      <c s="1120">
        <f>SUM(I23:N23)</f>
        <v>1291821</v>
      </c>
      <c s="1124">
        <f>H23+O23</f>
        <v>1318989</v>
      </c>
    </row>
    <row customHeight="1" ht="18">
      <c r="C24" s="1117"/>
      <c s="1125"/>
      <c s="1126" t="s">
        <v>170</v>
      </c>
      <c s="1127">
        <v>0</v>
      </c>
      <c s="1128">
        <v>0</v>
      </c>
      <c s="1122">
        <f>SUM(F24:G24)</f>
        <v>0</v>
      </c>
      <c s="1129"/>
      <c s="1128">
        <v>0</v>
      </c>
      <c s="1127">
        <v>0</v>
      </c>
      <c s="1127">
        <v>0</v>
      </c>
      <c s="1127">
        <v>0</v>
      </c>
      <c s="1128">
        <v>0</v>
      </c>
      <c s="1120">
        <f>SUM(I24:N24)</f>
        <v>0</v>
      </c>
      <c s="1124">
        <f>H24+O24</f>
        <v>0</v>
      </c>
    </row>
    <row customHeight="1" ht="18">
      <c r="C25" s="1117"/>
      <c s="1132"/>
      <c s="1126" t="s">
        <v>171</v>
      </c>
      <c s="1127">
        <v>0</v>
      </c>
      <c s="1128">
        <v>0</v>
      </c>
      <c s="1122">
        <f>SUM(F25:G25)</f>
        <v>0</v>
      </c>
      <c s="1129"/>
      <c s="1128">
        <v>0</v>
      </c>
      <c s="1127">
        <v>0</v>
      </c>
      <c s="1127">
        <v>0</v>
      </c>
      <c s="1127">
        <v>0</v>
      </c>
      <c s="1128">
        <v>0</v>
      </c>
      <c s="1120">
        <f>SUM(I25:N25)</f>
        <v>0</v>
      </c>
      <c s="1124">
        <f>H25+O25</f>
        <v>0</v>
      </c>
    </row>
    <row customHeight="1" ht="18">
      <c r="C26" s="1117"/>
      <c s="1118" t="s">
        <v>212</v>
      </c>
      <c s="1119"/>
      <c s="1120">
        <f>SUM(F27:F29)</f>
        <v>557051</v>
      </c>
      <c s="1121">
        <f>SUM(G27:G29)</f>
        <v>1748761</v>
      </c>
      <c s="1122">
        <f>SUM(H27:H29)</f>
        <v>2305812</v>
      </c>
      <c s="1123"/>
      <c s="1121">
        <f>SUM(J27:J29)</f>
        <v>918981</v>
      </c>
      <c s="1120">
        <f>SUM(K27:K29)</f>
        <v>2889126</v>
      </c>
      <c s="1120">
        <f>SUM(L27:L29)</f>
        <v>3060605</v>
      </c>
      <c s="1120">
        <f>SUM(M27:M29)</f>
        <v>1901291</v>
      </c>
      <c s="1121">
        <f>SUM(N27:N29)</f>
        <v>1296267</v>
      </c>
      <c s="1120">
        <f>SUM(O27:O29)</f>
        <v>10066270</v>
      </c>
      <c s="1124">
        <f>SUM(P27:P29)</f>
        <v>12372082</v>
      </c>
    </row>
    <row customHeight="1" ht="18">
      <c r="C27" s="1117"/>
      <c s="1125"/>
      <c s="1133" t="s">
        <v>172</v>
      </c>
      <c s="1134">
        <v>457849</v>
      </c>
      <c s="1135">
        <v>1278550</v>
      </c>
      <c s="1122">
        <f>SUM(F27:G27)</f>
        <v>1736399</v>
      </c>
      <c s="1129"/>
      <c s="1135">
        <v>805931</v>
      </c>
      <c s="1134">
        <v>2712759</v>
      </c>
      <c s="1134">
        <v>2948799</v>
      </c>
      <c s="1134">
        <v>1814204</v>
      </c>
      <c s="1135">
        <v>1296267</v>
      </c>
      <c s="1120">
        <f>SUM(I27:N27)</f>
        <v>9577960</v>
      </c>
      <c s="1124">
        <f>H27+O27</f>
        <v>11314359</v>
      </c>
    </row>
    <row customHeight="1" ht="18">
      <c r="C28" s="1117"/>
      <c s="1136"/>
      <c s="1131" t="s">
        <v>213</v>
      </c>
      <c s="1137">
        <v>26173</v>
      </c>
      <c s="1138">
        <v>11900</v>
      </c>
      <c s="1122">
        <f>SUM(F28:G28)</f>
        <v>38073</v>
      </c>
      <c s="1139"/>
      <c s="1138">
        <v>17150</v>
      </c>
      <c s="1137">
        <v>79767</v>
      </c>
      <c s="1137">
        <v>111806</v>
      </c>
      <c s="1137">
        <v>11487</v>
      </c>
      <c s="1138">
        <v>0</v>
      </c>
      <c s="1120">
        <f>SUM(I28:N28)</f>
        <v>220210</v>
      </c>
      <c s="1124">
        <f>H28+O28</f>
        <v>258283</v>
      </c>
    </row>
    <row customHeight="1" ht="18">
      <c r="C29" s="1117"/>
      <c s="1140"/>
      <c s="1126" t="s">
        <v>214</v>
      </c>
      <c s="1141">
        <v>73029</v>
      </c>
      <c s="1142">
        <v>458311</v>
      </c>
      <c s="1122">
        <f>SUM(F29:G29)</f>
        <v>531340</v>
      </c>
      <c s="1139"/>
      <c s="1142">
        <v>95900</v>
      </c>
      <c s="1141">
        <v>96600</v>
      </c>
      <c s="1141">
        <v>0</v>
      </c>
      <c s="1141">
        <v>75600</v>
      </c>
      <c s="1142">
        <v>0</v>
      </c>
      <c s="1120">
        <f>SUM(I29:N29)</f>
        <v>268100</v>
      </c>
      <c s="1124">
        <f>H29+O29</f>
        <v>799440</v>
      </c>
    </row>
    <row customHeight="1" ht="18">
      <c r="C30" s="1117"/>
      <c s="1125" t="s">
        <v>173</v>
      </c>
      <c s="1143"/>
      <c s="1127">
        <v>755194</v>
      </c>
      <c s="1128">
        <v>2022355</v>
      </c>
      <c s="1122">
        <f>SUM(F30:G30)</f>
        <v>2777549</v>
      </c>
      <c s="1129"/>
      <c s="1128">
        <v>5113149</v>
      </c>
      <c s="1127">
        <v>7208821</v>
      </c>
      <c s="1127">
        <v>8611758</v>
      </c>
      <c s="1127">
        <v>4056642</v>
      </c>
      <c s="1128">
        <v>2923345</v>
      </c>
      <c s="1120">
        <f>SUM(I30:N30)</f>
        <v>27913715</v>
      </c>
      <c s="1124">
        <f>H30+O30</f>
        <v>30691264</v>
      </c>
    </row>
    <row customHeight="1" ht="18">
      <c r="C31" s="1144"/>
      <c s="1145" t="s">
        <v>174</v>
      </c>
      <c s="1146"/>
      <c s="1187"/>
      <c s="1187"/>
      <c s="1188"/>
      <c s="1189"/>
      <c s="1187"/>
      <c s="1187"/>
      <c s="1187"/>
      <c s="1187"/>
      <c s="1187"/>
      <c s="1188"/>
      <c s="1190"/>
    </row>
    <row customHeight="1" ht="18">
      <c r="C32" s="1110" t="s">
        <v>215</v>
      </c>
      <c s="1151"/>
      <c s="1152"/>
      <c s="1112">
        <f>SUM(F33:F41)</f>
        <v>132520</v>
      </c>
      <c s="1113">
        <f>SUM(G33:G41)</f>
        <v>845355</v>
      </c>
      <c s="1114">
        <f>SUM(H33:H41)</f>
        <v>977875</v>
      </c>
      <c s="1115"/>
      <c s="1113">
        <f>SUM(J33:J41)</f>
        <v>13778179</v>
      </c>
      <c s="1112">
        <f>SUM(K33:K41)</f>
        <v>17045690</v>
      </c>
      <c s="1112">
        <f>SUM(L33:L41)</f>
        <v>20368920</v>
      </c>
      <c s="1112">
        <f>SUM(M33:M41)</f>
        <v>8927919</v>
      </c>
      <c s="1113">
        <f>SUM(N33:N41)</f>
        <v>6701409</v>
      </c>
      <c s="1112">
        <f>SUM(O33:O41)</f>
        <v>66822117</v>
      </c>
      <c s="1116">
        <f>SUM(P33:P41)</f>
        <v>67799992</v>
      </c>
    </row>
    <row customHeight="1" ht="18">
      <c r="C33" s="1153"/>
      <c s="1154" t="s">
        <v>190</v>
      </c>
      <c s="1155"/>
      <c s="1156">
        <v>0</v>
      </c>
      <c s="1157">
        <v>0</v>
      </c>
      <c s="1158">
        <f>SUM(F33:G33)</f>
        <v>0</v>
      </c>
      <c s="1129"/>
      <c s="1157">
        <v>0</v>
      </c>
      <c s="1156">
        <v>555995</v>
      </c>
      <c s="1156">
        <v>0</v>
      </c>
      <c s="1156">
        <v>0</v>
      </c>
      <c s="1157">
        <v>1269292</v>
      </c>
      <c s="1159">
        <f>SUM(I33:N33)</f>
        <v>1825287</v>
      </c>
      <c s="1160">
        <f>H33+O33</f>
        <v>1825287</v>
      </c>
    </row>
    <row customHeight="1" ht="18">
      <c r="C34" s="1117"/>
      <c s="1132" t="s">
        <v>191</v>
      </c>
      <c s="1143"/>
      <c s="1156">
        <v>0</v>
      </c>
      <c s="1157">
        <v>0</v>
      </c>
      <c s="1122">
        <f>SUM(F34:G34)</f>
        <v>0</v>
      </c>
      <c s="1129"/>
      <c s="1128">
        <v>0</v>
      </c>
      <c s="1127">
        <v>0</v>
      </c>
      <c s="1127">
        <v>0</v>
      </c>
      <c s="1127">
        <v>0</v>
      </c>
      <c s="1128">
        <v>0</v>
      </c>
      <c s="1120">
        <f>SUM(I34:N34)</f>
        <v>0</v>
      </c>
      <c s="1124">
        <f>H34+O34</f>
        <v>0</v>
      </c>
    </row>
    <row customHeight="1" ht="18">
      <c r="C35" s="1117"/>
      <c s="1132" t="s">
        <v>192</v>
      </c>
      <c s="1143"/>
      <c s="1127">
        <v>0</v>
      </c>
      <c s="1128">
        <v>0</v>
      </c>
      <c s="1122">
        <f>SUM(F35:G35)</f>
        <v>0</v>
      </c>
      <c s="1129"/>
      <c s="1128">
        <v>3818241</v>
      </c>
      <c s="1127">
        <v>3565686</v>
      </c>
      <c s="1127">
        <v>4417374</v>
      </c>
      <c s="1127">
        <v>2173612</v>
      </c>
      <c s="1128">
        <v>1649689</v>
      </c>
      <c s="1120">
        <f>SUM(I35:N35)</f>
        <v>15624602</v>
      </c>
      <c s="1124">
        <f>H35+O35</f>
        <v>15624602</v>
      </c>
    </row>
    <row customHeight="1" ht="18">
      <c r="C36" s="1117"/>
      <c s="1161" t="s">
        <v>193</v>
      </c>
      <c s="1130"/>
      <c s="1127">
        <v>0</v>
      </c>
      <c s="1128">
        <v>0</v>
      </c>
      <c s="1122">
        <f>SUM(F36:G36)</f>
        <v>0</v>
      </c>
      <c s="1129"/>
      <c s="1128">
        <v>1126554</v>
      </c>
      <c s="1127">
        <v>1597532</v>
      </c>
      <c s="1127">
        <v>3067275</v>
      </c>
      <c s="1127">
        <v>1301132</v>
      </c>
      <c s="1128">
        <v>0</v>
      </c>
      <c s="1120">
        <f>SUM(I36:N36)</f>
        <v>7092493</v>
      </c>
      <c s="1124">
        <f>H36+O36</f>
        <v>7092493</v>
      </c>
    </row>
    <row customHeight="1" ht="18">
      <c r="C37" s="1117"/>
      <c s="1161" t="s">
        <v>194</v>
      </c>
      <c s="1130"/>
      <c s="1127">
        <v>132520</v>
      </c>
      <c s="1128">
        <v>845355</v>
      </c>
      <c s="1122">
        <f>SUM(F37:G37)</f>
        <v>977875</v>
      </c>
      <c s="1129"/>
      <c s="1128">
        <v>2356767</v>
      </c>
      <c s="1127">
        <v>4714198</v>
      </c>
      <c s="1127">
        <v>3854943</v>
      </c>
      <c s="1127">
        <v>0</v>
      </c>
      <c s="1128">
        <v>463310</v>
      </c>
      <c s="1120">
        <f>SUM(I37:N37)</f>
        <v>11389218</v>
      </c>
      <c s="1124">
        <f>H37+O37</f>
        <v>12367093</v>
      </c>
    </row>
    <row customHeight="1" ht="18">
      <c r="C38" s="1117"/>
      <c s="1161" t="s">
        <v>195</v>
      </c>
      <c s="1130"/>
      <c s="1157">
        <v>0</v>
      </c>
      <c s="1128">
        <v>0</v>
      </c>
      <c s="1122">
        <f>SUM(F38:G38)</f>
        <v>0</v>
      </c>
      <c s="1129"/>
      <c s="1128">
        <v>3268876</v>
      </c>
      <c s="1127">
        <v>3516013</v>
      </c>
      <c s="1127">
        <v>4966583</v>
      </c>
      <c s="1127">
        <v>2717047</v>
      </c>
      <c s="1128">
        <v>1878372</v>
      </c>
      <c s="1120">
        <f>SUM(I38:N38)</f>
        <v>16346891</v>
      </c>
      <c s="1124">
        <f>H38+O38</f>
        <v>16346891</v>
      </c>
    </row>
    <row customHeight="1" ht="18">
      <c r="C39" s="1117"/>
      <c s="1154" t="s">
        <v>196</v>
      </c>
      <c s="1162"/>
      <c s="1156">
        <v>0</v>
      </c>
      <c s="1157">
        <v>0</v>
      </c>
      <c s="1122">
        <f>SUM(F39:G39)</f>
        <v>0</v>
      </c>
      <c s="1129"/>
      <c s="1128">
        <v>1024660</v>
      </c>
      <c s="1127">
        <v>2946284</v>
      </c>
      <c s="1127">
        <v>3096776</v>
      </c>
      <c s="1127">
        <v>1427185</v>
      </c>
      <c s="1128">
        <v>0</v>
      </c>
      <c s="1120">
        <f>SUM(I39:N39)</f>
        <v>8494905</v>
      </c>
      <c s="1124">
        <f>H39+O39</f>
        <v>8494905</v>
      </c>
    </row>
    <row customHeight="1" ht="18">
      <c r="C40" s="1153"/>
      <c s="1154" t="s">
        <v>197</v>
      </c>
      <c s="1155"/>
      <c s="1156">
        <v>0</v>
      </c>
      <c s="1157">
        <v>0</v>
      </c>
      <c s="1158">
        <f>SUM(F40:G40)</f>
        <v>0</v>
      </c>
      <c s="1129"/>
      <c s="1157">
        <v>0</v>
      </c>
      <c s="1156">
        <v>0</v>
      </c>
      <c s="1156">
        <v>965969</v>
      </c>
      <c s="1156">
        <v>1308943</v>
      </c>
      <c s="1157">
        <v>1440746</v>
      </c>
      <c s="1159">
        <f>SUM(I40:N40)</f>
        <v>3715658</v>
      </c>
      <c s="1160">
        <f>H40+O40</f>
        <v>3715658</v>
      </c>
    </row>
    <row customHeight="1" ht="18">
      <c r="C41" s="1163"/>
      <c s="1164" t="s">
        <v>198</v>
      </c>
      <c s="1165"/>
      <c s="1147">
        <v>0</v>
      </c>
      <c s="1148">
        <v>0</v>
      </c>
      <c s="1122">
        <f>SUM(F41:G41)</f>
        <v>0</v>
      </c>
      <c s="1129"/>
      <c s="1148">
        <v>2183081</v>
      </c>
      <c s="1147">
        <v>149982</v>
      </c>
      <c s="1147">
        <v>0</v>
      </c>
      <c s="1147">
        <v>0</v>
      </c>
      <c s="1148">
        <v>0</v>
      </c>
      <c s="1166">
        <f>SUM(I41:N41)</f>
        <v>2333063</v>
      </c>
      <c s="1150">
        <f>H41+O41</f>
        <v>2333063</v>
      </c>
    </row>
    <row customHeight="1" ht="18">
      <c r="C42" s="1117" t="s">
        <v>216</v>
      </c>
      <c s="1119"/>
      <c s="1119"/>
      <c s="1113">
        <f>SUM(F43:F46)</f>
        <v>0</v>
      </c>
      <c s="1113">
        <f>SUM(G43:G46)</f>
        <v>0</v>
      </c>
      <c s="1114">
        <f>SUM(H43:H46)</f>
        <v>0</v>
      </c>
      <c s="1115"/>
      <c s="1113">
        <f>SUM(J43:J46)</f>
        <v>0</v>
      </c>
      <c s="1112">
        <f>SUM(K43:K46)</f>
        <v>5353372</v>
      </c>
      <c s="1112">
        <f>SUM(L43:L46)</f>
        <v>11771176</v>
      </c>
      <c s="1112">
        <f>SUM(M43:M46)</f>
        <v>18932004</v>
      </c>
      <c s="1113">
        <f>SUM(N43:N46)</f>
        <v>9338943</v>
      </c>
      <c s="1112">
        <f>SUM(O43:O46)</f>
        <v>45395495</v>
      </c>
      <c s="1116">
        <f>SUM(P43:P46)</f>
        <v>45395495</v>
      </c>
    </row>
    <row customHeight="1" ht="18">
      <c r="C43" s="1117"/>
      <c s="1167" t="s">
        <v>91</v>
      </c>
      <c s="1167"/>
      <c s="1128">
        <v>0</v>
      </c>
      <c s="1128">
        <v>0</v>
      </c>
      <c s="1122">
        <f>SUM(F43:G43)</f>
        <v>0</v>
      </c>
      <c s="1129"/>
      <c s="1128">
        <v>0</v>
      </c>
      <c s="1127">
        <v>0</v>
      </c>
      <c s="1127">
        <v>6699953</v>
      </c>
      <c s="1127">
        <v>8543637</v>
      </c>
      <c s="1128">
        <v>2817730</v>
      </c>
      <c s="1120">
        <f>SUM(I43:N43)</f>
        <v>18061320</v>
      </c>
      <c s="1124">
        <f>H43+O43</f>
        <v>18061320</v>
      </c>
    </row>
    <row customHeight="1" ht="18">
      <c r="C44" s="1117"/>
      <c s="1167" t="s">
        <v>92</v>
      </c>
      <c s="1167"/>
      <c s="1127">
        <v>0</v>
      </c>
      <c s="1128">
        <v>0</v>
      </c>
      <c s="1122">
        <f>SUM(F44:G44)</f>
        <v>0</v>
      </c>
      <c s="1129"/>
      <c s="1128">
        <v>0</v>
      </c>
      <c s="1127">
        <v>5353372</v>
      </c>
      <c s="1127">
        <v>5071223</v>
      </c>
      <c s="1127">
        <v>10388367</v>
      </c>
      <c s="1128">
        <v>6521213</v>
      </c>
      <c s="1120">
        <f>SUM(I44:N44)</f>
        <v>27334175</v>
      </c>
      <c s="1124">
        <f>H44+O44</f>
        <v>27334175</v>
      </c>
    </row>
    <row customHeight="1" ht="18">
      <c r="C45" s="1117"/>
      <c s="1168" t="s">
        <v>157</v>
      </c>
      <c s="1168"/>
      <c s="1156">
        <v>0</v>
      </c>
      <c s="1157">
        <v>0</v>
      </c>
      <c s="1122">
        <f>SUM(F45:G45)</f>
        <v>0</v>
      </c>
      <c s="1129"/>
      <c s="1157">
        <v>0</v>
      </c>
      <c s="1156">
        <v>0</v>
      </c>
      <c s="1156">
        <v>0</v>
      </c>
      <c s="1156">
        <v>0</v>
      </c>
      <c s="1157">
        <v>0</v>
      </c>
      <c s="1120">
        <f>SUM(I45:N45)</f>
        <v>0</v>
      </c>
      <c s="1124">
        <f>H45+O45</f>
        <v>0</v>
      </c>
    </row>
    <row customHeight="1" ht="18">
      <c r="C46" s="1117"/>
      <c s="1169" t="s">
        <v>217</v>
      </c>
      <c s="1169"/>
      <c s="1147">
        <v>0</v>
      </c>
      <c s="1148">
        <v>0</v>
      </c>
      <c s="1149">
        <f>SUM(F46:G46)</f>
        <v>0</v>
      </c>
      <c s="1129"/>
      <c s="1148">
        <v>0</v>
      </c>
      <c s="1147">
        <v>0</v>
      </c>
      <c s="1147">
        <v>0</v>
      </c>
      <c s="1147">
        <v>0</v>
      </c>
      <c s="1148">
        <v>0</v>
      </c>
      <c s="1166">
        <f>SUM(I46:N46)</f>
        <v>0</v>
      </c>
      <c s="1150">
        <f>H46+O46</f>
        <v>0</v>
      </c>
    </row>
    <row customHeight="1" ht="18">
      <c r="C47" s="1170" t="s">
        <v>218</v>
      </c>
      <c s="1171"/>
      <c s="1172"/>
      <c s="1173">
        <f>SUM(F11,F32,F42)</f>
        <v>2240622</v>
      </c>
      <c s="1173">
        <f>SUM(G11,G32,G42)</f>
        <v>6861453</v>
      </c>
      <c s="1174">
        <f>SUM(H11,H32,H42)</f>
        <v>9102075</v>
      </c>
      <c s="1041"/>
      <c s="1173">
        <f>SUM(J11,J32,J42)</f>
        <v>41995594</v>
      </c>
      <c s="1173">
        <f>SUM(K11,K32,K42)</f>
        <v>59097703</v>
      </c>
      <c s="1173">
        <f>SUM(L11,L32,L42)</f>
        <v>74133080</v>
      </c>
      <c s="1173">
        <f>SUM(M11,M32,M42)</f>
        <v>45456215</v>
      </c>
      <c s="1173">
        <f>SUM(N11,N32,N42)</f>
        <v>31975092</v>
      </c>
      <c s="1173">
        <f>O11+O32+O42</f>
        <v>252657684</v>
      </c>
      <c s="1175">
        <f>P11+P32+P42</f>
        <v>261759759</v>
      </c>
    </row>
  </sheetData>
  <sheetProtection selectLockedCells="1" selectUnlockedCells="1"/>
  <mergeCells count="11">
    <mergeCell ref="D33:E33"/>
    <mergeCell ref="D39:E39"/>
    <mergeCell ref="D40:E40"/>
    <mergeCell ref="D41:E41"/>
    <mergeCell ref="C47:E47"/>
    <mergeCell ref="A3:Q3"/>
    <mergeCell ref="A4:Q4"/>
    <mergeCell ref="C9:E10"/>
    <mergeCell ref="F9:H9"/>
    <mergeCell ref="I9:O9"/>
    <mergeCell ref="P9:P10"/>
  </mergeCell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election activeCell="A1" sqref="A1"/>
    </sheetView>
  </sheetViews>
  <sheetFormatPr defaultColWidth="9" customHeight="1" defaultRowHeight="12"/>
  <cols>
    <col min="1" max="4" style="56" width="3.796875" customWidth="1"/>
    <col min="5" max="5" style="56" width="33.796875" customWidth="1"/>
    <col min="6" max="16" style="56" width="14.3984375" customWidth="1"/>
    <col min="17" max="17" style="49" width="4" customWidth="1"/>
  </cols>
  <sheetData>
    <row customHeight="1" ht="18">
      <c s="923" t="s">
        <v>225</v>
      </c>
      <c r="Q1" s="975"/>
    </row>
    <row customHeight="1" ht="18">
      <c r="Q2" s="975"/>
    </row>
    <row customHeight="1" ht="18">
      <c s="630" t="s">
        <v>1</v>
      </c>
      <c s="630"/>
      <c s="630"/>
      <c s="630"/>
      <c s="630"/>
      <c s="630"/>
      <c s="630"/>
      <c s="630"/>
      <c s="630"/>
      <c s="630"/>
      <c s="630"/>
      <c s="630"/>
      <c s="630"/>
      <c s="630"/>
      <c s="630"/>
      <c s="630"/>
      <c s="630"/>
    </row>
    <row customHeight="1" ht="18">
      <c s="880" t="s">
        <v>2</v>
      </c>
      <c s="881" t="s"/>
      <c s="881" t="s"/>
      <c s="881" t="s"/>
      <c s="881" t="s"/>
      <c s="881" t="s"/>
      <c s="881" t="s"/>
      <c s="881" t="s"/>
      <c s="881" t="s"/>
      <c s="881" t="s"/>
      <c s="881" t="s"/>
      <c s="881" t="s"/>
      <c s="881" t="s"/>
      <c s="881" t="s"/>
      <c s="881" t="s"/>
      <c s="881" t="s"/>
      <c s="881" t="s"/>
    </row>
    <row customHeight="1" ht="18">
      <c r="B5" s="923" t="s">
        <v>203</v>
      </c>
      <c r="N5" s="49"/>
      <c s="1021" t="s">
        <v>3</v>
      </c>
      <c s="926" t="s">
        <v>4</v>
      </c>
      <c s="56"/>
    </row>
    <row customHeight="1" ht="18">
      <c r="B6" s="923" t="s">
        <v>204</v>
      </c>
      <c r="N6" s="49"/>
      <c s="1022" t="s">
        <v>5</v>
      </c>
      <c s="849" t="s">
        <v>6</v>
      </c>
      <c s="1093" t="s">
        <v>7</v>
      </c>
    </row>
    <row customHeight="1" ht="18">
      <c r="C7" s="923" t="s">
        <v>226</v>
      </c>
    </row>
    <row customHeight="1" ht="18">
      <c r="C8" s="923" t="s">
        <v>206</v>
      </c>
    </row>
    <row customHeight="1" ht="18">
      <c r="C9" s="1094" t="s">
        <v>207</v>
      </c>
      <c s="1095"/>
      <c s="1096"/>
      <c s="1097" t="s">
        <v>153</v>
      </c>
      <c s="1098"/>
      <c s="1099"/>
      <c s="1100" t="s">
        <v>154</v>
      </c>
      <c s="1098"/>
      <c s="1098"/>
      <c s="1098"/>
      <c s="1098"/>
      <c s="1098"/>
      <c s="1099"/>
      <c s="1101" t="s">
        <v>87</v>
      </c>
    </row>
    <row customHeight="1" ht="18">
      <c r="C10" s="1102"/>
      <c s="1103"/>
      <c s="1104"/>
      <c s="1105" t="s">
        <v>128</v>
      </c>
      <c s="1106" t="s">
        <v>129</v>
      </c>
      <c s="1107" t="s">
        <v>14</v>
      </c>
      <c s="1108" t="s">
        <v>130</v>
      </c>
      <c s="1106" t="s">
        <v>131</v>
      </c>
      <c s="1105" t="s">
        <v>132</v>
      </c>
      <c s="1105" t="s">
        <v>133</v>
      </c>
      <c s="1105" t="s">
        <v>134</v>
      </c>
      <c s="1106" t="s">
        <v>135</v>
      </c>
      <c s="1107" t="s">
        <v>14</v>
      </c>
      <c s="1109"/>
    </row>
    <row customHeight="1" ht="18">
      <c r="C11" s="1110" t="s">
        <v>208</v>
      </c>
      <c s="1111"/>
      <c s="1111"/>
      <c s="1112">
        <f>SUM(F12,F18,F21,F26,F30,F31)</f>
        <v>273</v>
      </c>
      <c s="1113">
        <f>SUM(G12,G18,G21,G26,G30,G31)</f>
        <v>1180</v>
      </c>
      <c s="1114">
        <f>SUM(H12,H18,H21,H26,H30,H31)</f>
        <v>1453</v>
      </c>
      <c s="1115"/>
      <c s="1113">
        <f>SUM(J12,J18,J21,J26,J30,J31)</f>
        <v>802</v>
      </c>
      <c s="1113">
        <f>SUM(K12,K18,K21,K26,K30,K31)</f>
        <v>1834</v>
      </c>
      <c s="1112">
        <f>SUM(L12,L18,L21,L26,L30,L31)</f>
        <v>1176</v>
      </c>
      <c s="1113">
        <f>SUM(M12,M18,M21,M26,M30,M31)</f>
        <v>985</v>
      </c>
      <c s="1113">
        <f>SUM(N12,N18,N21,N26,N30,N31)</f>
        <v>807</v>
      </c>
      <c s="1112">
        <f>O12+O18+O21+O26+O30+O31</f>
        <v>5604</v>
      </c>
      <c s="1116">
        <f>P12+P18+P21+P26+P30+P31</f>
        <v>7057</v>
      </c>
    </row>
    <row customHeight="1" ht="18">
      <c r="C12" s="1117"/>
      <c s="1118" t="s">
        <v>209</v>
      </c>
      <c s="1119"/>
      <c s="1120">
        <f>SUM(F13:F17)</f>
        <v>6</v>
      </c>
      <c s="1121">
        <f>SUM(G13:G17)</f>
        <v>131</v>
      </c>
      <c s="1122">
        <f>SUM(H13:H17)</f>
        <v>137</v>
      </c>
      <c s="1123"/>
      <c s="1121">
        <f>SUM(J13:J17)</f>
        <v>79</v>
      </c>
      <c s="1120">
        <f>SUM(K13:K17)</f>
        <v>237</v>
      </c>
      <c s="1120">
        <f>SUM(L13:L17)</f>
        <v>261</v>
      </c>
      <c s="1120">
        <f>SUM(M13:M17)</f>
        <v>338</v>
      </c>
      <c s="1121">
        <f>SUM(N13:N17)</f>
        <v>265</v>
      </c>
      <c s="1120">
        <f>SUM(O13:O17)</f>
        <v>1180</v>
      </c>
      <c s="1124">
        <f>SUM(P13:P17)</f>
        <v>1317</v>
      </c>
    </row>
    <row customHeight="1" ht="18">
      <c r="C13" s="1117"/>
      <c s="1125"/>
      <c s="1126" t="s">
        <v>161</v>
      </c>
      <c s="1127">
        <v>0</v>
      </c>
      <c s="1128">
        <v>0</v>
      </c>
      <c s="1122">
        <f>SUM(F13:G13)</f>
        <v>0</v>
      </c>
      <c s="1129"/>
      <c s="1128">
        <v>41</v>
      </c>
      <c s="1127">
        <v>159</v>
      </c>
      <c s="1127">
        <v>95</v>
      </c>
      <c s="1127">
        <v>112</v>
      </c>
      <c s="1128">
        <v>66</v>
      </c>
      <c s="1120">
        <f>SUM(I13:N13)</f>
        <v>473</v>
      </c>
      <c s="1124">
        <f>H13+O13</f>
        <v>473</v>
      </c>
    </row>
    <row customHeight="1" ht="18">
      <c r="C14" s="1117"/>
      <c s="1125"/>
      <c s="1126" t="s">
        <v>162</v>
      </c>
      <c s="1127">
        <v>0</v>
      </c>
      <c s="1128">
        <v>0</v>
      </c>
      <c s="1122">
        <f>SUM(F14:G14)</f>
        <v>0</v>
      </c>
      <c s="1129"/>
      <c s="1128">
        <v>0</v>
      </c>
      <c s="1127">
        <v>1</v>
      </c>
      <c s="1127">
        <v>0</v>
      </c>
      <c s="1127">
        <v>29</v>
      </c>
      <c s="1128">
        <v>45</v>
      </c>
      <c s="1120">
        <f>SUM(I14:N14)</f>
        <v>75</v>
      </c>
      <c s="1124">
        <f>H14+O14</f>
        <v>75</v>
      </c>
    </row>
    <row customHeight="1" ht="18">
      <c r="C15" s="1117"/>
      <c s="1125"/>
      <c s="1126" t="s">
        <v>163</v>
      </c>
      <c s="1127">
        <v>6</v>
      </c>
      <c s="1128">
        <v>87</v>
      </c>
      <c s="1122">
        <f>SUM(F15:G15)</f>
        <v>93</v>
      </c>
      <c s="1129"/>
      <c s="1128">
        <v>19</v>
      </c>
      <c s="1127">
        <v>37</v>
      </c>
      <c s="1127">
        <v>73</v>
      </c>
      <c s="1127">
        <v>78</v>
      </c>
      <c s="1128">
        <v>57</v>
      </c>
      <c s="1120">
        <f>SUM(I15:N15)</f>
        <v>264</v>
      </c>
      <c s="1124">
        <f>H15+O15</f>
        <v>357</v>
      </c>
    </row>
    <row customHeight="1" ht="18">
      <c r="C16" s="1117"/>
      <c s="1125"/>
      <c s="1126" t="s">
        <v>164</v>
      </c>
      <c s="1127">
        <v>0</v>
      </c>
      <c s="1128">
        <v>26</v>
      </c>
      <c s="1122">
        <f>SUM(F16:G16)</f>
        <v>26</v>
      </c>
      <c s="1129"/>
      <c s="1128">
        <v>4</v>
      </c>
      <c s="1127">
        <v>6</v>
      </c>
      <c s="1127">
        <v>16</v>
      </c>
      <c s="1127">
        <v>4</v>
      </c>
      <c s="1128">
        <v>4</v>
      </c>
      <c s="1120">
        <f>SUM(I16:N16)</f>
        <v>34</v>
      </c>
      <c s="1124">
        <f>H16+O16</f>
        <v>60</v>
      </c>
    </row>
    <row customHeight="1" ht="18">
      <c r="C17" s="1117"/>
      <c s="1125"/>
      <c s="1126" t="s">
        <v>165</v>
      </c>
      <c s="1127">
        <v>0</v>
      </c>
      <c s="1128">
        <v>18</v>
      </c>
      <c s="1122">
        <f>SUM(F17:G17)</f>
        <v>18</v>
      </c>
      <c s="1129"/>
      <c s="1128">
        <v>15</v>
      </c>
      <c s="1127">
        <v>34</v>
      </c>
      <c s="1127">
        <v>77</v>
      </c>
      <c s="1127">
        <v>115</v>
      </c>
      <c s="1128">
        <v>93</v>
      </c>
      <c s="1120">
        <f>SUM(I17:N17)</f>
        <v>334</v>
      </c>
      <c s="1124">
        <f>H17+O17</f>
        <v>352</v>
      </c>
    </row>
    <row customHeight="1" ht="18">
      <c r="C18" s="1117"/>
      <c s="1118" t="s">
        <v>210</v>
      </c>
      <c s="1130"/>
      <c s="1120">
        <f>SUM(F19:F20)</f>
        <v>22</v>
      </c>
      <c s="1121">
        <f>SUM(G19:G20)</f>
        <v>130</v>
      </c>
      <c s="1122">
        <f>SUM(H19:H20)</f>
        <v>152</v>
      </c>
      <c s="1123"/>
      <c s="1121">
        <f>SUM(J19:J20)</f>
        <v>242</v>
      </c>
      <c s="1120">
        <f>SUM(K19:K20)</f>
        <v>499</v>
      </c>
      <c s="1120">
        <f>SUM(L19:L20)</f>
        <v>258</v>
      </c>
      <c s="1120">
        <f>SUM(M19:M20)</f>
        <v>137</v>
      </c>
      <c s="1121">
        <f>SUM(N19:N20)</f>
        <v>114</v>
      </c>
      <c s="1120">
        <f>SUM(O19:O20)</f>
        <v>1250</v>
      </c>
      <c s="1124">
        <f>SUM(P19:P20)</f>
        <v>1402</v>
      </c>
    </row>
    <row customHeight="1" ht="18">
      <c r="C19" s="1117"/>
      <c s="1125"/>
      <c s="1131" t="s">
        <v>166</v>
      </c>
      <c s="1127">
        <v>0</v>
      </c>
      <c s="1128">
        <v>0</v>
      </c>
      <c s="1122">
        <f>SUM(F19:G19)</f>
        <v>0</v>
      </c>
      <c s="1129"/>
      <c s="1128">
        <v>110</v>
      </c>
      <c s="1127">
        <v>232</v>
      </c>
      <c s="1127">
        <v>172</v>
      </c>
      <c s="1127">
        <v>106</v>
      </c>
      <c s="1128">
        <v>52</v>
      </c>
      <c s="1120">
        <f>SUM(I19:N19)</f>
        <v>672</v>
      </c>
      <c s="1124">
        <f>H19+O19</f>
        <v>672</v>
      </c>
    </row>
    <row customHeight="1" ht="18">
      <c r="C20" s="1117"/>
      <c s="1125"/>
      <c s="1131" t="s">
        <v>167</v>
      </c>
      <c s="1127">
        <v>22</v>
      </c>
      <c s="1128">
        <v>130</v>
      </c>
      <c s="1122">
        <f>SUM(F20:G20)</f>
        <v>152</v>
      </c>
      <c s="1129"/>
      <c s="1128">
        <v>132</v>
      </c>
      <c s="1127">
        <v>267</v>
      </c>
      <c s="1127">
        <v>86</v>
      </c>
      <c s="1127">
        <v>31</v>
      </c>
      <c s="1128">
        <v>62</v>
      </c>
      <c s="1120">
        <f>SUM(I20:N20)</f>
        <v>578</v>
      </c>
      <c s="1124">
        <f>H20+O20</f>
        <v>730</v>
      </c>
    </row>
    <row customHeight="1" ht="18">
      <c r="C21" s="1117"/>
      <c s="1118" t="s">
        <v>211</v>
      </c>
      <c s="1119"/>
      <c s="1120">
        <f>SUM(F22:F25)</f>
        <v>0</v>
      </c>
      <c s="1121">
        <f>SUM(G22:G25)</f>
        <v>1</v>
      </c>
      <c s="1122">
        <f>SUM(H22:H25)</f>
        <v>1</v>
      </c>
      <c s="1123"/>
      <c s="1121">
        <f>SUM(J22:J25)</f>
        <v>4</v>
      </c>
      <c s="1120">
        <f>SUM(K22:K25)</f>
        <v>33</v>
      </c>
      <c s="1120">
        <f>SUM(L22:L25)</f>
        <v>83</v>
      </c>
      <c s="1120">
        <f>SUM(M22:M25)</f>
        <v>21</v>
      </c>
      <c s="1121">
        <f>SUM(N22:N25)</f>
        <v>28</v>
      </c>
      <c s="1120">
        <f>SUM(O22:O25)</f>
        <v>169</v>
      </c>
      <c s="1124">
        <f>SUM(P22:P25)</f>
        <v>170</v>
      </c>
    </row>
    <row customHeight="1" ht="18">
      <c r="C22" s="1117"/>
      <c s="1125"/>
      <c s="1126" t="s">
        <v>168</v>
      </c>
      <c s="1127">
        <v>0</v>
      </c>
      <c s="1128">
        <v>0</v>
      </c>
      <c s="1122">
        <f>SUM(F22:G22)</f>
        <v>0</v>
      </c>
      <c s="1129"/>
      <c s="1128">
        <v>4</v>
      </c>
      <c s="1127">
        <v>28</v>
      </c>
      <c s="1127">
        <v>64</v>
      </c>
      <c s="1127">
        <v>15</v>
      </c>
      <c s="1128">
        <v>28</v>
      </c>
      <c s="1120">
        <f>SUM(I22:N22)</f>
        <v>139</v>
      </c>
      <c s="1124">
        <f>H22+O22</f>
        <v>139</v>
      </c>
    </row>
    <row customHeight="1" ht="18">
      <c r="C23" s="1117"/>
      <c s="1125"/>
      <c s="1126" t="s">
        <v>169</v>
      </c>
      <c s="1127">
        <v>0</v>
      </c>
      <c s="1128">
        <v>1</v>
      </c>
      <c s="1122">
        <f>SUM(F23:G23)</f>
        <v>1</v>
      </c>
      <c s="1129"/>
      <c s="1128">
        <v>0</v>
      </c>
      <c s="1127">
        <v>5</v>
      </c>
      <c s="1127">
        <v>19</v>
      </c>
      <c s="1127">
        <v>6</v>
      </c>
      <c s="1128">
        <v>0</v>
      </c>
      <c s="1120">
        <f>SUM(I23:N23)</f>
        <v>30</v>
      </c>
      <c s="1124">
        <f>H23+O23</f>
        <v>31</v>
      </c>
    </row>
    <row customHeight="1" ht="18">
      <c r="C24" s="1117"/>
      <c s="1125"/>
      <c s="1126" t="s">
        <v>170</v>
      </c>
      <c s="1127">
        <v>0</v>
      </c>
      <c s="1128">
        <v>0</v>
      </c>
      <c s="1122">
        <f>SUM(F24:G24)</f>
        <v>0</v>
      </c>
      <c s="1129"/>
      <c s="1128">
        <v>0</v>
      </c>
      <c s="1127">
        <v>0</v>
      </c>
      <c s="1127">
        <v>0</v>
      </c>
      <c s="1127">
        <v>0</v>
      </c>
      <c s="1128">
        <v>0</v>
      </c>
      <c s="1120">
        <f>SUM(I24:N24)</f>
        <v>0</v>
      </c>
      <c s="1124">
        <f>H24+O24</f>
        <v>0</v>
      </c>
    </row>
    <row customHeight="1" ht="18">
      <c r="C25" s="1117"/>
      <c s="1132"/>
      <c s="1126" t="s">
        <v>171</v>
      </c>
      <c s="1127">
        <v>0</v>
      </c>
      <c s="1128">
        <v>0</v>
      </c>
      <c s="1122">
        <f>SUM(F25:G25)</f>
        <v>0</v>
      </c>
      <c s="1129"/>
      <c s="1128">
        <v>0</v>
      </c>
      <c s="1127">
        <v>0</v>
      </c>
      <c s="1127">
        <v>0</v>
      </c>
      <c s="1127">
        <v>0</v>
      </c>
      <c s="1128">
        <v>0</v>
      </c>
      <c s="1120">
        <f>SUM(I25:N25)</f>
        <v>0</v>
      </c>
      <c s="1124">
        <f>H25+O25</f>
        <v>0</v>
      </c>
    </row>
    <row customHeight="1" ht="18">
      <c r="C26" s="1117"/>
      <c s="1118" t="s">
        <v>212</v>
      </c>
      <c s="1119"/>
      <c s="1120">
        <f>SUM(F27:F29)</f>
        <v>113</v>
      </c>
      <c s="1121">
        <f>SUM(G27:G29)</f>
        <v>418</v>
      </c>
      <c s="1122">
        <f>SUM(H27:H29)</f>
        <v>531</v>
      </c>
      <c s="1123"/>
      <c s="1121">
        <f>SUM(J27:J29)</f>
        <v>156</v>
      </c>
      <c s="1120">
        <f>SUM(K27:K29)</f>
        <v>474</v>
      </c>
      <c s="1120">
        <f>SUM(L27:L29)</f>
        <v>262</v>
      </c>
      <c s="1120">
        <f>SUM(M27:M29)</f>
        <v>255</v>
      </c>
      <c s="1121">
        <f>SUM(N27:N29)</f>
        <v>210</v>
      </c>
      <c s="1120">
        <f>SUM(O27:O29)</f>
        <v>1357</v>
      </c>
      <c s="1124">
        <f>SUM(P27:P29)</f>
        <v>1888</v>
      </c>
    </row>
    <row customHeight="1" ht="18">
      <c r="C27" s="1117"/>
      <c s="1125"/>
      <c s="1133" t="s">
        <v>172</v>
      </c>
      <c s="1134">
        <v>113</v>
      </c>
      <c s="1135">
        <v>411</v>
      </c>
      <c s="1122">
        <f>SUM(F27:G27)</f>
        <v>524</v>
      </c>
      <c s="1129"/>
      <c s="1135">
        <v>149</v>
      </c>
      <c s="1134">
        <v>452</v>
      </c>
      <c s="1134">
        <v>256</v>
      </c>
      <c s="1134">
        <v>246</v>
      </c>
      <c s="1135">
        <v>203</v>
      </c>
      <c s="1120">
        <f>SUM(I27:N27)</f>
        <v>1306</v>
      </c>
      <c s="1124">
        <f>H27+O27</f>
        <v>1830</v>
      </c>
    </row>
    <row customHeight="1" ht="18">
      <c r="C28" s="1117"/>
      <c s="1136"/>
      <c s="1131" t="s">
        <v>213</v>
      </c>
      <c s="1137">
        <v>0</v>
      </c>
      <c s="1138">
        <v>4</v>
      </c>
      <c s="1122">
        <f>SUM(F28:G28)</f>
        <v>4</v>
      </c>
      <c s="1139"/>
      <c s="1138">
        <v>3</v>
      </c>
      <c s="1137">
        <v>11</v>
      </c>
      <c s="1137">
        <v>1</v>
      </c>
      <c s="1137">
        <v>5</v>
      </c>
      <c s="1138">
        <v>4</v>
      </c>
      <c s="1120">
        <f>SUM(I28:N28)</f>
        <v>24</v>
      </c>
      <c s="1124">
        <f>H28+O28</f>
        <v>28</v>
      </c>
    </row>
    <row customHeight="1" ht="18">
      <c r="C29" s="1117"/>
      <c s="1140"/>
      <c s="1126" t="s">
        <v>214</v>
      </c>
      <c s="1141">
        <v>0</v>
      </c>
      <c s="1142">
        <v>3</v>
      </c>
      <c s="1122">
        <f>SUM(F29:G29)</f>
        <v>3</v>
      </c>
      <c s="1139"/>
      <c s="1142">
        <v>4</v>
      </c>
      <c s="1141">
        <v>11</v>
      </c>
      <c s="1141">
        <v>5</v>
      </c>
      <c s="1141">
        <v>4</v>
      </c>
      <c s="1142">
        <v>3</v>
      </c>
      <c s="1120">
        <f>SUM(I29:N29)</f>
        <v>27</v>
      </c>
      <c s="1124">
        <f>H29+O29</f>
        <v>30</v>
      </c>
    </row>
    <row customHeight="1" ht="18">
      <c r="C30" s="1117"/>
      <c s="1125" t="s">
        <v>173</v>
      </c>
      <c s="1143"/>
      <c s="1127">
        <v>0</v>
      </c>
      <c s="1128">
        <v>0</v>
      </c>
      <c s="1122">
        <f>SUM(F30:G30)</f>
        <v>0</v>
      </c>
      <c s="1129"/>
      <c s="1128">
        <v>20</v>
      </c>
      <c s="1127">
        <v>3</v>
      </c>
      <c s="1127">
        <v>0</v>
      </c>
      <c s="1127">
        <v>0</v>
      </c>
      <c s="1128">
        <v>12</v>
      </c>
      <c s="1120">
        <f>SUM(I30:N30)</f>
        <v>35</v>
      </c>
      <c s="1124">
        <f>H30+O30</f>
        <v>35</v>
      </c>
    </row>
    <row customHeight="1" ht="18">
      <c r="C31" s="1144"/>
      <c s="1145" t="s">
        <v>174</v>
      </c>
      <c s="1146"/>
      <c s="1147">
        <v>132</v>
      </c>
      <c s="1148">
        <v>500</v>
      </c>
      <c s="1149">
        <f>SUM(F31:G31)</f>
        <v>632</v>
      </c>
      <c s="1129"/>
      <c s="1148">
        <v>301</v>
      </c>
      <c s="1147">
        <v>588</v>
      </c>
      <c s="1147">
        <v>312</v>
      </c>
      <c s="1147">
        <v>234</v>
      </c>
      <c s="1148">
        <v>178</v>
      </c>
      <c s="1149">
        <f>SUM(I31:N31)</f>
        <v>1613</v>
      </c>
      <c s="1150">
        <f>H31+O31</f>
        <v>2245</v>
      </c>
    </row>
    <row customHeight="1" ht="18">
      <c r="C32" s="1110" t="s">
        <v>215</v>
      </c>
      <c s="1151"/>
      <c s="1152"/>
      <c s="1112">
        <f>SUM(F33:F41)</f>
        <v>0</v>
      </c>
      <c s="1113">
        <f>SUM(G33:G41)</f>
        <v>8</v>
      </c>
      <c s="1114">
        <f>SUM(H33:H41)</f>
        <v>8</v>
      </c>
      <c s="1115"/>
      <c s="1113">
        <f>SUM(J33:J41)</f>
        <v>75</v>
      </c>
      <c s="1112">
        <f>SUM(K33:K41)</f>
        <v>167</v>
      </c>
      <c s="1112">
        <f>SUM(L33:L41)</f>
        <v>89</v>
      </c>
      <c s="1112">
        <f>SUM(M33:M41)</f>
        <v>99</v>
      </c>
      <c s="1113">
        <f>SUM(N33:N41)</f>
        <v>26</v>
      </c>
      <c s="1112">
        <f>SUM(O33:O41)</f>
        <v>456</v>
      </c>
      <c s="1116">
        <f>SUM(P33:P41)</f>
        <v>464</v>
      </c>
    </row>
    <row customHeight="1" ht="18">
      <c r="C33" s="1153"/>
      <c s="1154" t="s">
        <v>190</v>
      </c>
      <c s="1155"/>
      <c s="1156">
        <v>0</v>
      </c>
      <c s="1157">
        <v>0</v>
      </c>
      <c s="1158">
        <f>SUM(F33:G33)</f>
        <v>0</v>
      </c>
      <c s="1129"/>
      <c s="1157">
        <v>0</v>
      </c>
      <c s="1156">
        <v>0</v>
      </c>
      <c s="1156">
        <v>6</v>
      </c>
      <c s="1156">
        <v>7</v>
      </c>
      <c s="1157">
        <v>0</v>
      </c>
      <c s="1159">
        <f>SUM(I33:N33)</f>
        <v>13</v>
      </c>
      <c s="1160">
        <f>H33+O33</f>
        <v>13</v>
      </c>
    </row>
    <row customHeight="1" ht="18">
      <c r="C34" s="1117"/>
      <c s="1132" t="s">
        <v>191</v>
      </c>
      <c s="1143"/>
      <c s="1156">
        <v>0</v>
      </c>
      <c s="1157">
        <v>0</v>
      </c>
      <c s="1122">
        <f>SUM(F34:G34)</f>
        <v>0</v>
      </c>
      <c s="1129"/>
      <c s="1128">
        <v>0</v>
      </c>
      <c s="1127">
        <v>0</v>
      </c>
      <c s="1127">
        <v>0</v>
      </c>
      <c s="1127">
        <v>0</v>
      </c>
      <c s="1128">
        <v>0</v>
      </c>
      <c s="1120">
        <f>SUM(I34:N34)</f>
        <v>0</v>
      </c>
      <c s="1124">
        <f>H34+O34</f>
        <v>0</v>
      </c>
    </row>
    <row customHeight="1" ht="18">
      <c r="C35" s="1117"/>
      <c s="1132" t="s">
        <v>192</v>
      </c>
      <c s="1143"/>
      <c s="1127">
        <v>0</v>
      </c>
      <c s="1128">
        <v>0</v>
      </c>
      <c s="1122">
        <f>SUM(F35:G35)</f>
        <v>0</v>
      </c>
      <c s="1129"/>
      <c s="1128">
        <v>75</v>
      </c>
      <c s="1127">
        <v>109</v>
      </c>
      <c s="1127">
        <v>53</v>
      </c>
      <c s="1127">
        <v>60</v>
      </c>
      <c s="1128">
        <v>1</v>
      </c>
      <c s="1120">
        <f>SUM(I35:N35)</f>
        <v>298</v>
      </c>
      <c s="1124">
        <f>H35+O35</f>
        <v>298</v>
      </c>
    </row>
    <row customHeight="1" ht="18">
      <c r="C36" s="1117"/>
      <c s="1161" t="s">
        <v>193</v>
      </c>
      <c s="1130"/>
      <c s="1127">
        <v>0</v>
      </c>
      <c s="1128">
        <v>0</v>
      </c>
      <c s="1122">
        <f>SUM(F36:G36)</f>
        <v>0</v>
      </c>
      <c s="1129"/>
      <c s="1128">
        <v>0</v>
      </c>
      <c s="1127">
        <v>12</v>
      </c>
      <c s="1127">
        <v>12</v>
      </c>
      <c s="1127">
        <v>0</v>
      </c>
      <c s="1128">
        <v>1</v>
      </c>
      <c s="1120">
        <f>SUM(I36:N36)</f>
        <v>25</v>
      </c>
      <c s="1124">
        <f>H36+O36</f>
        <v>25</v>
      </c>
    </row>
    <row customHeight="1" ht="18">
      <c r="C37" s="1117"/>
      <c s="1161" t="s">
        <v>194</v>
      </c>
      <c s="1130"/>
      <c s="1127">
        <v>0</v>
      </c>
      <c s="1128">
        <v>8</v>
      </c>
      <c s="1122">
        <f>SUM(F37:G37)</f>
        <v>8</v>
      </c>
      <c s="1129"/>
      <c s="1128">
        <v>0</v>
      </c>
      <c s="1127">
        <v>21</v>
      </c>
      <c s="1127">
        <v>18</v>
      </c>
      <c s="1127">
        <v>16</v>
      </c>
      <c s="1128">
        <v>10</v>
      </c>
      <c s="1120">
        <f>SUM(I37:N37)</f>
        <v>65</v>
      </c>
      <c s="1124">
        <f>H37+O37</f>
        <v>73</v>
      </c>
    </row>
    <row customHeight="1" ht="18">
      <c r="C38" s="1117"/>
      <c s="1161" t="s">
        <v>195</v>
      </c>
      <c s="1130"/>
      <c s="1157">
        <v>0</v>
      </c>
      <c s="1128">
        <v>0</v>
      </c>
      <c s="1122">
        <f>SUM(F38:G38)</f>
        <v>0</v>
      </c>
      <c s="1129"/>
      <c s="1128">
        <v>0</v>
      </c>
      <c s="1127">
        <v>12</v>
      </c>
      <c s="1127">
        <v>0</v>
      </c>
      <c s="1127">
        <v>0</v>
      </c>
      <c s="1128">
        <v>0</v>
      </c>
      <c s="1120">
        <f>SUM(I38:N38)</f>
        <v>12</v>
      </c>
      <c s="1124">
        <f>H38+O38</f>
        <v>12</v>
      </c>
    </row>
    <row customHeight="1" ht="18">
      <c r="C39" s="1117"/>
      <c s="1154" t="s">
        <v>196</v>
      </c>
      <c s="1162"/>
      <c s="1156">
        <v>0</v>
      </c>
      <c s="1157">
        <v>0</v>
      </c>
      <c s="1122">
        <f>SUM(F39:G39)</f>
        <v>0</v>
      </c>
      <c s="1129"/>
      <c s="1128">
        <v>0</v>
      </c>
      <c s="1127">
        <v>0</v>
      </c>
      <c s="1127">
        <v>0</v>
      </c>
      <c s="1127">
        <v>0</v>
      </c>
      <c s="1128">
        <v>0</v>
      </c>
      <c s="1120">
        <f>SUM(I39:N39)</f>
        <v>0</v>
      </c>
      <c s="1124">
        <f>H39+O39</f>
        <v>0</v>
      </c>
    </row>
    <row customHeight="1" ht="18">
      <c r="C40" s="1153"/>
      <c s="1154" t="s">
        <v>197</v>
      </c>
      <c s="1155"/>
      <c s="1156">
        <v>0</v>
      </c>
      <c s="1157">
        <v>0</v>
      </c>
      <c s="1158">
        <f>SUM(F40:G40)</f>
        <v>0</v>
      </c>
      <c s="1129"/>
      <c s="1157">
        <v>0</v>
      </c>
      <c s="1156">
        <v>0</v>
      </c>
      <c s="1156">
        <v>0</v>
      </c>
      <c s="1156">
        <v>0</v>
      </c>
      <c s="1157">
        <v>12</v>
      </c>
      <c s="1159">
        <f>SUM(I40:N40)</f>
        <v>12</v>
      </c>
      <c s="1160">
        <f>H40+O40</f>
        <v>12</v>
      </c>
    </row>
    <row customHeight="1" ht="18">
      <c r="C41" s="1163"/>
      <c s="1164" t="s">
        <v>198</v>
      </c>
      <c s="1165"/>
      <c s="1147">
        <v>0</v>
      </c>
      <c s="1148">
        <v>0</v>
      </c>
      <c s="1122">
        <f>SUM(F41:G41)</f>
        <v>0</v>
      </c>
      <c s="1129"/>
      <c s="1148">
        <v>0</v>
      </c>
      <c s="1147">
        <v>13</v>
      </c>
      <c s="1147">
        <v>0</v>
      </c>
      <c s="1147">
        <v>16</v>
      </c>
      <c s="1148">
        <v>2</v>
      </c>
      <c s="1166">
        <f>SUM(I41:N41)</f>
        <v>31</v>
      </c>
      <c s="1150">
        <f>H41+O41</f>
        <v>31</v>
      </c>
    </row>
    <row customHeight="1" ht="18">
      <c r="C42" s="1117" t="s">
        <v>216</v>
      </c>
      <c s="1119"/>
      <c s="1119"/>
      <c s="1113">
        <f>SUM(F43:F46)</f>
        <v>0</v>
      </c>
      <c s="1113">
        <f>SUM(G43:G46)</f>
        <v>0</v>
      </c>
      <c s="1114">
        <f>SUM(H43:H46)</f>
        <v>0</v>
      </c>
      <c s="1115"/>
      <c s="1113">
        <f>SUM(J43:J46)</f>
        <v>42</v>
      </c>
      <c s="1112">
        <f>SUM(K43:K46)</f>
        <v>5</v>
      </c>
      <c s="1112">
        <f>SUM(L43:L46)</f>
        <v>31</v>
      </c>
      <c s="1112">
        <f>SUM(M43:M46)</f>
        <v>53</v>
      </c>
      <c s="1113">
        <f>SUM(N43:N46)</f>
        <v>75</v>
      </c>
      <c s="1112">
        <f>SUM(O43:O46)</f>
        <v>206</v>
      </c>
      <c s="1116">
        <f>SUM(P43:P46)</f>
        <v>206</v>
      </c>
    </row>
    <row customHeight="1" ht="18">
      <c r="C43" s="1117"/>
      <c s="1167" t="s">
        <v>91</v>
      </c>
      <c s="1167"/>
      <c s="1128">
        <v>0</v>
      </c>
      <c s="1128">
        <v>0</v>
      </c>
      <c s="1122">
        <f>SUM(F43:G43)</f>
        <v>0</v>
      </c>
      <c s="1129"/>
      <c s="1128">
        <v>12</v>
      </c>
      <c s="1127">
        <v>0</v>
      </c>
      <c s="1127">
        <v>22</v>
      </c>
      <c s="1127">
        <v>29</v>
      </c>
      <c s="1128">
        <v>15</v>
      </c>
      <c s="1120">
        <f>SUM(I43:N43)</f>
        <v>78</v>
      </c>
      <c s="1124">
        <f>H43+O43</f>
        <v>78</v>
      </c>
    </row>
    <row customHeight="1" ht="18">
      <c r="C44" s="1117"/>
      <c s="1167" t="s">
        <v>92</v>
      </c>
      <c s="1167"/>
      <c s="1127">
        <v>0</v>
      </c>
      <c s="1128">
        <v>0</v>
      </c>
      <c s="1122">
        <f>SUM(F44:G44)</f>
        <v>0</v>
      </c>
      <c s="1129"/>
      <c s="1128">
        <v>30</v>
      </c>
      <c s="1127">
        <v>5</v>
      </c>
      <c s="1127">
        <v>9</v>
      </c>
      <c s="1127">
        <v>24</v>
      </c>
      <c s="1128">
        <v>60</v>
      </c>
      <c s="1120">
        <f>SUM(I44:N44)</f>
        <v>128</v>
      </c>
      <c s="1124">
        <f>H44+O44</f>
        <v>128</v>
      </c>
    </row>
    <row customHeight="1" ht="18">
      <c r="C45" s="1117"/>
      <c s="1168" t="s">
        <v>157</v>
      </c>
      <c s="1168"/>
      <c s="1156">
        <v>0</v>
      </c>
      <c s="1157">
        <v>0</v>
      </c>
      <c s="1122">
        <f>SUM(F45:G45)</f>
        <v>0</v>
      </c>
      <c s="1129"/>
      <c s="1157">
        <v>0</v>
      </c>
      <c s="1156">
        <v>0</v>
      </c>
      <c s="1156">
        <v>0</v>
      </c>
      <c s="1156">
        <v>0</v>
      </c>
      <c s="1157">
        <v>0</v>
      </c>
      <c s="1120">
        <f>SUM(I45:N45)</f>
        <v>0</v>
      </c>
      <c s="1124">
        <f>H45+O45</f>
        <v>0</v>
      </c>
    </row>
    <row customHeight="1" ht="18">
      <c r="C46" s="1117"/>
      <c s="1169" t="s">
        <v>217</v>
      </c>
      <c s="1169"/>
      <c s="1147">
        <v>0</v>
      </c>
      <c s="1148">
        <v>0</v>
      </c>
      <c s="1149">
        <f>SUM(F46:G46)</f>
        <v>0</v>
      </c>
      <c s="1129"/>
      <c s="1148">
        <v>0</v>
      </c>
      <c s="1147">
        <v>0</v>
      </c>
      <c s="1147">
        <v>0</v>
      </c>
      <c s="1147">
        <v>0</v>
      </c>
      <c s="1148">
        <v>0</v>
      </c>
      <c s="1166">
        <f>SUM(I46:N46)</f>
        <v>0</v>
      </c>
      <c s="1150">
        <f>H46+O46</f>
        <v>0</v>
      </c>
    </row>
    <row customHeight="1" ht="18">
      <c r="C47" s="1170" t="s">
        <v>218</v>
      </c>
      <c s="1171"/>
      <c s="1172"/>
      <c s="1173">
        <f>SUM(F11,F32,F42)</f>
        <v>273</v>
      </c>
      <c s="1173">
        <f>SUM(G11,G32,G42)</f>
        <v>1188</v>
      </c>
      <c s="1174">
        <f>SUM(H11,H32,H42)</f>
        <v>1461</v>
      </c>
      <c s="1041"/>
      <c s="1173">
        <f>SUM(J11,J32,J42)</f>
        <v>919</v>
      </c>
      <c s="1173">
        <f>SUM(K11,K32,K42)</f>
        <v>2006</v>
      </c>
      <c s="1173">
        <f>SUM(L11,L32,L42)</f>
        <v>1296</v>
      </c>
      <c s="1173">
        <f>SUM(M11,M32,M42)</f>
        <v>1137</v>
      </c>
      <c s="1173">
        <f>SUM(N11,N32,N42)</f>
        <v>908</v>
      </c>
      <c s="1173">
        <f>O11+O32+O42</f>
        <v>6266</v>
      </c>
      <c s="1175">
        <f>P11+P32+P42</f>
        <v>7727</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election activeCell="A1" sqref="A1"/>
    </sheetView>
  </sheetViews>
  <sheetFormatPr defaultColWidth="9" customHeight="1" defaultRowHeight="0"/>
  <cols>
    <col min="1" max="4" style="56" width="3.796875" customWidth="1"/>
    <col min="5" max="5" style="56" width="33.796875" customWidth="1"/>
    <col min="6" max="16" style="56" width="14.3984375" customWidth="1"/>
    <col min="17" max="17" style="49" width="4" customWidth="1"/>
  </cols>
  <sheetData>
    <row customHeight="1" ht="18">
      <c s="923" t="s">
        <v>225</v>
      </c>
      <c r="Q1" s="975"/>
    </row>
    <row customHeight="1" ht="18">
      <c r="Q2" s="975"/>
    </row>
    <row customHeight="1" ht="18">
      <c s="630" t="s">
        <v>1</v>
      </c>
      <c s="630"/>
      <c s="630"/>
      <c s="630"/>
      <c s="630"/>
      <c s="630"/>
      <c s="630"/>
      <c s="630"/>
      <c s="630"/>
      <c s="630"/>
      <c s="630"/>
      <c s="630"/>
      <c s="630"/>
      <c s="630"/>
      <c s="630"/>
      <c s="630"/>
      <c s="630"/>
    </row>
    <row customHeight="1" ht="18">
      <c s="880" t="s">
        <v>2</v>
      </c>
      <c s="881" t="s"/>
      <c s="881" t="s"/>
      <c s="881" t="s"/>
      <c s="881" t="s"/>
      <c s="881" t="s"/>
      <c s="881" t="s"/>
      <c s="881" t="s"/>
      <c s="881" t="s"/>
      <c s="881" t="s"/>
      <c s="881" t="s"/>
      <c s="881" t="s"/>
      <c s="881" t="s"/>
      <c s="881" t="s"/>
      <c s="881" t="s"/>
      <c s="881" t="s"/>
      <c s="881" t="s"/>
    </row>
    <row customHeight="1" ht="18">
      <c r="B5" s="923" t="s">
        <v>203</v>
      </c>
      <c r="N5" s="49"/>
      <c s="1021" t="s">
        <v>3</v>
      </c>
      <c s="926" t="s">
        <v>4</v>
      </c>
      <c s="56"/>
    </row>
    <row customHeight="1" ht="18">
      <c r="B6" s="923" t="s">
        <v>204</v>
      </c>
      <c r="N6" s="49"/>
      <c s="1022" t="s">
        <v>5</v>
      </c>
      <c s="849" t="s">
        <v>6</v>
      </c>
      <c s="1093" t="s">
        <v>7</v>
      </c>
    </row>
    <row customHeight="1" ht="18">
      <c r="C7" s="923" t="s">
        <v>226</v>
      </c>
    </row>
    <row customHeight="1" ht="18">
      <c r="C8" s="923" t="s">
        <v>219</v>
      </c>
    </row>
    <row customHeight="1" ht="18">
      <c r="C9" s="1094" t="s">
        <v>207</v>
      </c>
      <c s="1095"/>
      <c s="1096"/>
      <c s="1097" t="s">
        <v>153</v>
      </c>
      <c s="1098"/>
      <c s="1099"/>
      <c s="1100" t="s">
        <v>154</v>
      </c>
      <c s="1098"/>
      <c s="1098"/>
      <c s="1098"/>
      <c s="1098"/>
      <c s="1098"/>
      <c s="1099"/>
      <c s="1101" t="s">
        <v>87</v>
      </c>
    </row>
    <row customHeight="1" ht="18">
      <c r="C10" s="1102"/>
      <c s="1103"/>
      <c s="1104"/>
      <c s="1105" t="s">
        <v>128</v>
      </c>
      <c s="1106" t="s">
        <v>129</v>
      </c>
      <c s="1107" t="s">
        <v>14</v>
      </c>
      <c s="1108" t="s">
        <v>130</v>
      </c>
      <c s="1106" t="s">
        <v>131</v>
      </c>
      <c s="1105" t="s">
        <v>132</v>
      </c>
      <c s="1105" t="s">
        <v>133</v>
      </c>
      <c s="1105" t="s">
        <v>134</v>
      </c>
      <c s="1106" t="s">
        <v>135</v>
      </c>
      <c s="1107" t="s">
        <v>14</v>
      </c>
      <c s="1109"/>
    </row>
    <row customHeight="1" ht="18">
      <c r="C11" s="1110" t="s">
        <v>208</v>
      </c>
      <c s="1111"/>
      <c s="1111"/>
      <c s="1112">
        <f>SUM(F12,F18,F21,F26,F28,F29)</f>
        <v>198950</v>
      </c>
      <c s="1112">
        <f>SUM(G12,G18,G21,G26,G28,G29)</f>
        <v>1562827</v>
      </c>
      <c s="1114">
        <f>SUM(H12,H18,H21,H26,H28,H29)</f>
        <v>1761777</v>
      </c>
      <c s="1115"/>
      <c s="1112">
        <f>SUM(J12,J18,J21,J26,J28,J29)</f>
        <v>2581999</v>
      </c>
      <c s="1112">
        <f>SUM(K12,K18,K21,K26,K28,K29)</f>
        <v>6645046</v>
      </c>
      <c s="1112">
        <f>SUM(L12,L18,L21,L26,L28,L29)</f>
        <v>5203709</v>
      </c>
      <c s="1112">
        <f>SUM(M12,M18,M21,M26,M28,M29)</f>
        <v>3978835</v>
      </c>
      <c s="1112">
        <f>SUM(N12,N18,N21,N26,N28,N29)</f>
        <v>5126553</v>
      </c>
      <c s="1112">
        <f>SUM(O12,O18,O21,O26,O28,O29)</f>
        <v>23536142</v>
      </c>
      <c s="1116">
        <f>P12+P18+P21+P26+P28+P29</f>
        <v>25297919</v>
      </c>
    </row>
    <row customHeight="1" ht="18">
      <c r="C12" s="1117"/>
      <c s="1118" t="s">
        <v>209</v>
      </c>
      <c s="1119"/>
      <c s="1120">
        <f>SUM(F13:F17)</f>
        <v>6012</v>
      </c>
      <c s="1121">
        <f>SUM(G13:G17)</f>
        <v>380908</v>
      </c>
      <c s="1122">
        <f>SUM(H13:H17)</f>
        <v>386920</v>
      </c>
      <c s="1123"/>
      <c s="1121">
        <f>SUM(J13:J17)</f>
        <v>194988</v>
      </c>
      <c s="1120">
        <f>SUM(K13:K17)</f>
        <v>864067</v>
      </c>
      <c s="1120">
        <f>SUM(L13:L17)</f>
        <v>1343886</v>
      </c>
      <c s="1120">
        <f>SUM(M13:M17)</f>
        <v>1540818</v>
      </c>
      <c s="1121">
        <f>SUM(N13:N17)</f>
        <v>2191963</v>
      </c>
      <c s="1120">
        <f>SUM(O13:O17)</f>
        <v>6135722</v>
      </c>
      <c s="1124">
        <f>SUM(P13:P17)</f>
        <v>6522642</v>
      </c>
    </row>
    <row customHeight="1" ht="18">
      <c r="C13" s="1117"/>
      <c s="1125"/>
      <c s="1126" t="s">
        <v>161</v>
      </c>
      <c s="1127">
        <v>0</v>
      </c>
      <c s="1128">
        <v>0</v>
      </c>
      <c s="1122">
        <f>SUM(F13:G13)</f>
        <v>0</v>
      </c>
      <c s="1129"/>
      <c s="1128">
        <v>132434</v>
      </c>
      <c s="1127">
        <v>663725</v>
      </c>
      <c s="1127">
        <v>935213</v>
      </c>
      <c s="1127">
        <v>769647</v>
      </c>
      <c s="1128">
        <v>1183170</v>
      </c>
      <c s="1120">
        <f>SUM(I13:N13)</f>
        <v>3684189</v>
      </c>
      <c s="1124">
        <f>H13+O13</f>
        <v>3684189</v>
      </c>
    </row>
    <row customHeight="1" ht="18">
      <c r="C14" s="1117"/>
      <c s="1125"/>
      <c s="1126" t="s">
        <v>162</v>
      </c>
      <c s="1127">
        <v>0</v>
      </c>
      <c s="1128">
        <v>0</v>
      </c>
      <c s="1122">
        <f>SUM(F14:G14)</f>
        <v>0</v>
      </c>
      <c s="1129"/>
      <c s="1128">
        <v>0</v>
      </c>
      <c s="1127">
        <v>1323</v>
      </c>
      <c s="1127">
        <v>0</v>
      </c>
      <c s="1127">
        <v>237716</v>
      </c>
      <c s="1128">
        <v>574199</v>
      </c>
      <c s="1120">
        <f>SUM(I14:N14)</f>
        <v>813238</v>
      </c>
      <c s="1124">
        <f>H14+O14</f>
        <v>813238</v>
      </c>
    </row>
    <row customHeight="1" ht="18">
      <c r="C15" s="1117"/>
      <c s="1125"/>
      <c s="1126" t="s">
        <v>163</v>
      </c>
      <c s="1127">
        <v>6012</v>
      </c>
      <c s="1128">
        <v>308076</v>
      </c>
      <c s="1122">
        <f>SUM(F15:G15)</f>
        <v>314088</v>
      </c>
      <c s="1129"/>
      <c s="1128">
        <v>31609</v>
      </c>
      <c s="1127">
        <v>149163</v>
      </c>
      <c s="1127">
        <v>294068</v>
      </c>
      <c s="1127">
        <v>451928</v>
      </c>
      <c s="1128">
        <v>354614</v>
      </c>
      <c s="1120">
        <f>SUM(I15:N15)</f>
        <v>1281382</v>
      </c>
      <c s="1124">
        <f>H15+O15</f>
        <v>1595470</v>
      </c>
    </row>
    <row customHeight="1" ht="18">
      <c r="C16" s="1117"/>
      <c s="1125"/>
      <c s="1126" t="s">
        <v>164</v>
      </c>
      <c s="1127">
        <v>0</v>
      </c>
      <c s="1128">
        <v>64792</v>
      </c>
      <c s="1122">
        <f>SUM(F16:G16)</f>
        <v>64792</v>
      </c>
      <c s="1129"/>
      <c s="1128">
        <v>20928</v>
      </c>
      <c s="1127">
        <v>20323</v>
      </c>
      <c s="1127">
        <v>68526</v>
      </c>
      <c s="1127">
        <v>7694</v>
      </c>
      <c s="1128">
        <v>11856</v>
      </c>
      <c s="1120">
        <f>SUM(I16:N16)</f>
        <v>129327</v>
      </c>
      <c s="1124">
        <f>H16+O16</f>
        <v>194119</v>
      </c>
    </row>
    <row customHeight="1" ht="18">
      <c r="C17" s="1117"/>
      <c s="1125"/>
      <c s="1126" t="s">
        <v>165</v>
      </c>
      <c s="1127">
        <v>0</v>
      </c>
      <c s="1128">
        <v>8040</v>
      </c>
      <c s="1122">
        <f>SUM(F17:G17)</f>
        <v>8040</v>
      </c>
      <c s="1129"/>
      <c s="1128">
        <v>10017</v>
      </c>
      <c s="1127">
        <v>29533</v>
      </c>
      <c s="1127">
        <v>46079</v>
      </c>
      <c s="1127">
        <v>73833</v>
      </c>
      <c s="1128">
        <v>68124</v>
      </c>
      <c s="1120">
        <f>SUM(I17:N17)</f>
        <v>227586</v>
      </c>
      <c s="1124">
        <f>H17+O17</f>
        <v>235626</v>
      </c>
    </row>
    <row customHeight="1" ht="18">
      <c r="C18" s="1117"/>
      <c s="1118" t="s">
        <v>210</v>
      </c>
      <c s="1130"/>
      <c s="1120">
        <f>SUM(F19:F20)</f>
        <v>53678</v>
      </c>
      <c s="1121">
        <f>SUM(G19:G20)</f>
        <v>577987</v>
      </c>
      <c s="1122">
        <f>SUM(H19:H20)</f>
        <v>631665</v>
      </c>
      <c s="1123"/>
      <c s="1121">
        <f>SUM(J19:J20)</f>
        <v>1471133</v>
      </c>
      <c s="1120">
        <f>SUM(K19:K20)</f>
        <v>3922823</v>
      </c>
      <c s="1120">
        <f>SUM(L19:L20)</f>
        <v>2515531</v>
      </c>
      <c s="1120">
        <f>SUM(M19:M20)</f>
        <v>1266593</v>
      </c>
      <c s="1121">
        <f>SUM(N19:N20)</f>
        <v>1400633</v>
      </c>
      <c s="1120">
        <f>SUM(O19:O20)</f>
        <v>10576713</v>
      </c>
      <c s="1124">
        <f>SUM(P19:P20)</f>
        <v>11208378</v>
      </c>
    </row>
    <row customHeight="1" ht="18">
      <c r="C19" s="1117"/>
      <c s="1125"/>
      <c s="1131" t="s">
        <v>166</v>
      </c>
      <c s="1127">
        <v>0</v>
      </c>
      <c s="1128">
        <v>0</v>
      </c>
      <c s="1122">
        <f>SUM(F19:G19)</f>
        <v>0</v>
      </c>
      <c s="1129"/>
      <c s="1128">
        <v>612392</v>
      </c>
      <c s="1127">
        <v>1527750</v>
      </c>
      <c s="1127">
        <v>1693361</v>
      </c>
      <c s="1127">
        <v>1032114</v>
      </c>
      <c s="1128">
        <v>469095</v>
      </c>
      <c s="1120">
        <f>SUM(I19:N19)</f>
        <v>5334712</v>
      </c>
      <c s="1124">
        <f>H19+O19</f>
        <v>5334712</v>
      </c>
    </row>
    <row customHeight="1" ht="18">
      <c r="C20" s="1117"/>
      <c s="1125"/>
      <c s="1131" t="s">
        <v>167</v>
      </c>
      <c s="1127">
        <v>53678</v>
      </c>
      <c s="1128">
        <v>577987</v>
      </c>
      <c s="1122">
        <f>SUM(F20:G20)</f>
        <v>631665</v>
      </c>
      <c s="1129"/>
      <c s="1128">
        <v>858741</v>
      </c>
      <c s="1127">
        <v>2395073</v>
      </c>
      <c s="1127">
        <v>822170</v>
      </c>
      <c s="1127">
        <v>234479</v>
      </c>
      <c s="1128">
        <v>931538</v>
      </c>
      <c s="1120">
        <f>SUM(I20:N20)</f>
        <v>5242001</v>
      </c>
      <c s="1124">
        <f>H20+O20</f>
        <v>5873666</v>
      </c>
    </row>
    <row customHeight="1" ht="18">
      <c r="C21" s="1117"/>
      <c s="1118" t="s">
        <v>211</v>
      </c>
      <c s="1119"/>
      <c s="1120">
        <f>SUM(F22:F25)</f>
        <v>0</v>
      </c>
      <c s="1121">
        <f>SUM(G22:G25)</f>
        <v>2188</v>
      </c>
      <c s="1122">
        <f>SUM(H22:H25)</f>
        <v>2188</v>
      </c>
      <c s="1123"/>
      <c s="1121">
        <f>SUM(J22:J25)</f>
        <v>25938</v>
      </c>
      <c s="1120">
        <f>SUM(K22:K25)</f>
        <v>274160</v>
      </c>
      <c s="1120">
        <f>SUM(L22:L25)</f>
        <v>423767</v>
      </c>
      <c s="1120">
        <f>SUM(M22:M25)</f>
        <v>81323</v>
      </c>
      <c s="1121">
        <f>SUM(N22:N25)</f>
        <v>326953</v>
      </c>
      <c s="1120">
        <f>SUM(O22:O25)</f>
        <v>1132141</v>
      </c>
      <c s="1124">
        <f>SUM(P22:P25)</f>
        <v>1134329</v>
      </c>
    </row>
    <row customHeight="1" ht="18">
      <c r="C22" s="1117"/>
      <c s="1125"/>
      <c s="1126" t="s">
        <v>168</v>
      </c>
      <c s="1127">
        <v>0</v>
      </c>
      <c s="1128">
        <v>0</v>
      </c>
      <c s="1122">
        <f>SUM(F22:G22)</f>
        <v>0</v>
      </c>
      <c s="1129"/>
      <c s="1128">
        <v>25938</v>
      </c>
      <c s="1127">
        <v>260833</v>
      </c>
      <c s="1127">
        <v>248355</v>
      </c>
      <c s="1127">
        <v>48722</v>
      </c>
      <c s="1128">
        <v>326953</v>
      </c>
      <c s="1120">
        <f>SUM(I22:N22)</f>
        <v>910801</v>
      </c>
      <c s="1124">
        <f>H22+O22</f>
        <v>910801</v>
      </c>
    </row>
    <row customHeight="1" ht="18">
      <c r="C23" s="1117"/>
      <c s="1125"/>
      <c s="1126" t="s">
        <v>169</v>
      </c>
      <c s="1127">
        <v>0</v>
      </c>
      <c s="1128">
        <v>2188</v>
      </c>
      <c s="1122">
        <f>SUM(F23:G23)</f>
        <v>2188</v>
      </c>
      <c s="1129"/>
      <c s="1128">
        <v>0</v>
      </c>
      <c s="1127">
        <v>13327</v>
      </c>
      <c s="1127">
        <v>175412</v>
      </c>
      <c s="1127">
        <v>32601</v>
      </c>
      <c s="1128">
        <v>0</v>
      </c>
      <c s="1120">
        <f>SUM(I23:N23)</f>
        <v>221340</v>
      </c>
      <c s="1124">
        <f>H23+O23</f>
        <v>223528</v>
      </c>
    </row>
    <row customHeight="1" ht="18">
      <c r="C24" s="1117"/>
      <c s="1125"/>
      <c s="1126" t="s">
        <v>170</v>
      </c>
      <c s="1127">
        <v>0</v>
      </c>
      <c s="1128">
        <v>0</v>
      </c>
      <c s="1122">
        <f>SUM(F24:G24)</f>
        <v>0</v>
      </c>
      <c s="1129"/>
      <c s="1128">
        <v>0</v>
      </c>
      <c s="1127">
        <v>0</v>
      </c>
      <c s="1127">
        <v>0</v>
      </c>
      <c s="1127">
        <v>0</v>
      </c>
      <c s="1128">
        <v>0</v>
      </c>
      <c s="1120">
        <f>SUM(I24:N24)</f>
        <v>0</v>
      </c>
      <c s="1124">
        <f>H24+O24</f>
        <v>0</v>
      </c>
    </row>
    <row customHeight="1" ht="18">
      <c r="C25" s="1117"/>
      <c s="1132"/>
      <c s="1126" t="s">
        <v>171</v>
      </c>
      <c s="1127">
        <v>0</v>
      </c>
      <c s="1128">
        <v>0</v>
      </c>
      <c s="1122">
        <f>SUM(F25:G25)</f>
        <v>0</v>
      </c>
      <c s="1129"/>
      <c s="1128">
        <v>0</v>
      </c>
      <c s="1127">
        <v>0</v>
      </c>
      <c s="1127">
        <v>0</v>
      </c>
      <c s="1127">
        <v>0</v>
      </c>
      <c s="1128">
        <v>0</v>
      </c>
      <c s="1120">
        <f>SUM(I25:N25)</f>
        <v>0</v>
      </c>
      <c s="1124">
        <f>H25+O25</f>
        <v>0</v>
      </c>
    </row>
    <row customHeight="1" ht="18">
      <c r="C26" s="1117"/>
      <c s="1118" t="s">
        <v>212</v>
      </c>
      <c s="1119"/>
      <c s="1120">
        <f>SUM(F27)</f>
        <v>81000</v>
      </c>
      <c s="1120">
        <f>SUM(G27)</f>
        <v>382844</v>
      </c>
      <c s="1122">
        <f>H27</f>
        <v>463844</v>
      </c>
      <c s="1123"/>
      <c s="1121">
        <f>SUM(J27)</f>
        <v>144203</v>
      </c>
      <c s="1120">
        <f>K27</f>
        <v>776278</v>
      </c>
      <c s="1120">
        <f>L27</f>
        <v>431988</v>
      </c>
      <c s="1120">
        <f>M27</f>
        <v>712679</v>
      </c>
      <c s="1121">
        <f>N27</f>
        <v>583262</v>
      </c>
      <c s="1120">
        <f>O27</f>
        <v>2648410</v>
      </c>
      <c s="1124">
        <f>P27</f>
        <v>3112254</v>
      </c>
    </row>
    <row customHeight="1" ht="18">
      <c r="C27" s="1117"/>
      <c s="1125"/>
      <c s="1126" t="s">
        <v>172</v>
      </c>
      <c s="1176">
        <v>81000</v>
      </c>
      <c s="1177">
        <v>382844</v>
      </c>
      <c s="1122">
        <f>SUM(F27:G27)</f>
        <v>463844</v>
      </c>
      <c s="1129"/>
      <c s="1177">
        <v>144203</v>
      </c>
      <c s="1176">
        <v>776278</v>
      </c>
      <c s="1176">
        <v>431988</v>
      </c>
      <c s="1176">
        <v>712679</v>
      </c>
      <c s="1177">
        <v>583262</v>
      </c>
      <c s="1120">
        <f>SUM(I27:N27)</f>
        <v>2648410</v>
      </c>
      <c s="1124">
        <f>H27+O27</f>
        <v>3112254</v>
      </c>
    </row>
    <row customHeight="1" ht="18">
      <c r="C28" s="1153"/>
      <c s="1161" t="s">
        <v>220</v>
      </c>
      <c s="1130"/>
      <c s="1157">
        <v>0</v>
      </c>
      <c s="1157">
        <v>0</v>
      </c>
      <c s="1158">
        <f>SUM(F28:G28)</f>
        <v>0</v>
      </c>
      <c s="1129"/>
      <c s="1157">
        <v>354098</v>
      </c>
      <c s="1156">
        <v>61298</v>
      </c>
      <c s="1156">
        <v>0</v>
      </c>
      <c s="1156">
        <v>0</v>
      </c>
      <c s="1157">
        <v>324528</v>
      </c>
      <c s="1159">
        <f>SUM(I28:N28)</f>
        <v>739924</v>
      </c>
      <c s="1160">
        <f>H28+O28</f>
        <v>739924</v>
      </c>
    </row>
    <row customHeight="1" ht="18">
      <c r="C29" s="1144"/>
      <c s="1145" t="s">
        <v>174</v>
      </c>
      <c s="1146"/>
      <c s="1147">
        <v>58260</v>
      </c>
      <c s="1148">
        <v>218900</v>
      </c>
      <c s="1149">
        <f>SUM(F29:G29)</f>
        <v>277160</v>
      </c>
      <c s="1129"/>
      <c s="1148">
        <v>391639</v>
      </c>
      <c s="1147">
        <v>746420</v>
      </c>
      <c s="1147">
        <v>488537</v>
      </c>
      <c s="1147">
        <v>377422</v>
      </c>
      <c s="1148">
        <v>299214</v>
      </c>
      <c s="1149">
        <f>SUM(I29:N29)</f>
        <v>2303232</v>
      </c>
      <c s="1150">
        <f>H29+O29</f>
        <v>2580392</v>
      </c>
    </row>
    <row customHeight="1" ht="18">
      <c r="C30" s="1110" t="s">
        <v>215</v>
      </c>
      <c s="1151"/>
      <c s="1152"/>
      <c s="1112">
        <f>SUM(F31:F39)</f>
        <v>0</v>
      </c>
      <c s="1113">
        <f>SUM(G31:G39)</f>
        <v>64432</v>
      </c>
      <c s="1114">
        <f>SUM(H31:H39)</f>
        <v>64432</v>
      </c>
      <c s="1115"/>
      <c s="1178">
        <f>SUM(J31:J39)</f>
        <v>198813</v>
      </c>
      <c s="1112">
        <f>SUM(K31:K39)</f>
        <v>1460979</v>
      </c>
      <c s="1112">
        <f>SUM(L31:L39)</f>
        <v>987069</v>
      </c>
      <c s="1112">
        <f>SUM(M31:M39)</f>
        <v>1813868</v>
      </c>
      <c s="1113">
        <f>SUM(N31:N39)</f>
        <v>761736</v>
      </c>
      <c s="1112">
        <f>SUM(O31:O39)</f>
        <v>5222465</v>
      </c>
      <c s="1116">
        <f>SUM(P31:P39)</f>
        <v>5286897</v>
      </c>
    </row>
    <row customHeight="1" ht="18">
      <c r="C31" s="1153"/>
      <c s="1161" t="s">
        <v>190</v>
      </c>
      <c s="1130"/>
      <c s="1156">
        <v>0</v>
      </c>
      <c s="1157">
        <v>0</v>
      </c>
      <c s="1158">
        <f>SUM(F31:G31)</f>
        <v>0</v>
      </c>
      <c s="1129"/>
      <c s="1157">
        <v>0</v>
      </c>
      <c s="1156">
        <v>0</v>
      </c>
      <c s="1156">
        <v>100025</v>
      </c>
      <c s="1156">
        <v>146347</v>
      </c>
      <c s="1157">
        <v>0</v>
      </c>
      <c s="1159">
        <f>SUM(I31:N31)</f>
        <v>246372</v>
      </c>
      <c s="1160">
        <f>H31+O31</f>
        <v>246372</v>
      </c>
    </row>
    <row customHeight="1" ht="18">
      <c r="C32" s="1117"/>
      <c s="1161" t="s">
        <v>191</v>
      </c>
      <c s="1130"/>
      <c s="1156">
        <v>0</v>
      </c>
      <c s="1157">
        <v>0</v>
      </c>
      <c s="1122">
        <f>SUM(F32:G32)</f>
        <v>0</v>
      </c>
      <c s="1129"/>
      <c s="1179">
        <v>0</v>
      </c>
      <c s="1127">
        <v>0</v>
      </c>
      <c s="1127">
        <v>0</v>
      </c>
      <c s="1127">
        <v>0</v>
      </c>
      <c s="1128">
        <v>0</v>
      </c>
      <c s="1120">
        <f>SUM(I32:N32)</f>
        <v>0</v>
      </c>
      <c s="1124">
        <f>H32+O32</f>
        <v>0</v>
      </c>
    </row>
    <row customHeight="1" ht="18">
      <c r="C33" s="1117"/>
      <c s="1132" t="s">
        <v>192</v>
      </c>
      <c s="1143"/>
      <c s="1127">
        <v>0</v>
      </c>
      <c s="1128">
        <v>0</v>
      </c>
      <c s="1122">
        <f>SUM(F33:G33)</f>
        <v>0</v>
      </c>
      <c s="1129"/>
      <c s="1128">
        <v>198813</v>
      </c>
      <c s="1127">
        <v>437339</v>
      </c>
      <c s="1127">
        <v>314921</v>
      </c>
      <c s="1127">
        <v>662920</v>
      </c>
      <c s="1128">
        <v>704</v>
      </c>
      <c s="1120">
        <f>SUM(I33:N33)</f>
        <v>1614697</v>
      </c>
      <c s="1124">
        <f>H33+O33</f>
        <v>1614697</v>
      </c>
    </row>
    <row customHeight="1" ht="18">
      <c r="C34" s="1117"/>
      <c s="1161" t="s">
        <v>193</v>
      </c>
      <c s="1130"/>
      <c s="1127">
        <v>0</v>
      </c>
      <c s="1128">
        <v>0</v>
      </c>
      <c s="1122">
        <f>SUM(F34:G34)</f>
        <v>0</v>
      </c>
      <c s="1129"/>
      <c s="1179">
        <v>0</v>
      </c>
      <c s="1127">
        <v>75130</v>
      </c>
      <c s="1127">
        <v>112187</v>
      </c>
      <c s="1127">
        <v>0</v>
      </c>
      <c s="1128">
        <v>10340</v>
      </c>
      <c s="1120">
        <f>SUM(I34:N34)</f>
        <v>197657</v>
      </c>
      <c s="1124">
        <f>H34+O34</f>
        <v>197657</v>
      </c>
    </row>
    <row customHeight="1" ht="18">
      <c r="C35" s="1117"/>
      <c s="1161" t="s">
        <v>194</v>
      </c>
      <c s="1130"/>
      <c s="1127">
        <v>0</v>
      </c>
      <c s="1128">
        <v>64432</v>
      </c>
      <c s="1122">
        <f>SUM(F35:G35)</f>
        <v>64432</v>
      </c>
      <c s="1129"/>
      <c s="1179">
        <v>0</v>
      </c>
      <c s="1127">
        <v>342961</v>
      </c>
      <c s="1127">
        <v>459936</v>
      </c>
      <c s="1127">
        <v>467960</v>
      </c>
      <c s="1128">
        <v>287884</v>
      </c>
      <c s="1120">
        <f>SUM(I35:N35)</f>
        <v>1558741</v>
      </c>
      <c s="1124">
        <f>H35+O35</f>
        <v>1623173</v>
      </c>
    </row>
    <row customHeight="1" ht="18">
      <c r="C36" s="1117"/>
      <c s="1161" t="s">
        <v>195</v>
      </c>
      <c s="1130"/>
      <c s="1157">
        <v>0</v>
      </c>
      <c s="1128">
        <v>0</v>
      </c>
      <c s="1122">
        <f>SUM(F36:G36)</f>
        <v>0</v>
      </c>
      <c s="1129"/>
      <c s="1179">
        <v>0</v>
      </c>
      <c s="1127">
        <v>337792</v>
      </c>
      <c s="1127">
        <v>0</v>
      </c>
      <c s="1127">
        <v>0</v>
      </c>
      <c s="1128">
        <v>0</v>
      </c>
      <c s="1120">
        <f>SUM(I36:N36)</f>
        <v>337792</v>
      </c>
      <c s="1124">
        <f>H36+O36</f>
        <v>337792</v>
      </c>
    </row>
    <row customHeight="1" ht="18">
      <c r="C37" s="1117"/>
      <c s="1161" t="s">
        <v>196</v>
      </c>
      <c s="1130"/>
      <c s="1156">
        <v>0</v>
      </c>
      <c s="1157">
        <v>0</v>
      </c>
      <c s="1122">
        <f>SUM(F37:G37)</f>
        <v>0</v>
      </c>
      <c s="1129"/>
      <c s="1179">
        <v>0</v>
      </c>
      <c s="1127">
        <v>0</v>
      </c>
      <c s="1127">
        <v>0</v>
      </c>
      <c s="1127">
        <v>0</v>
      </c>
      <c s="1128">
        <v>0</v>
      </c>
      <c s="1120">
        <f>SUM(I37:N37)</f>
        <v>0</v>
      </c>
      <c s="1124">
        <f>H37+O37</f>
        <v>0</v>
      </c>
    </row>
    <row customHeight="1" ht="18">
      <c r="C38" s="1117"/>
      <c s="1154" t="s">
        <v>197</v>
      </c>
      <c s="1162"/>
      <c s="1127">
        <v>0</v>
      </c>
      <c s="1127">
        <v>0</v>
      </c>
      <c s="1122">
        <f>SUM(F38:G38)</f>
        <v>0</v>
      </c>
      <c s="1129"/>
      <c s="1180">
        <v>0</v>
      </c>
      <c s="1181">
        <v>0</v>
      </c>
      <c s="1181">
        <v>0</v>
      </c>
      <c s="1181">
        <v>0</v>
      </c>
      <c s="1182">
        <v>418881</v>
      </c>
      <c s="1120">
        <f>SUM(I38:N38)</f>
        <v>418881</v>
      </c>
      <c s="1124">
        <f>H38+O38</f>
        <v>418881</v>
      </c>
    </row>
    <row customHeight="1" ht="18">
      <c r="C39" s="1163"/>
      <c s="1164" t="s">
        <v>198</v>
      </c>
      <c s="1183"/>
      <c s="1127">
        <v>0</v>
      </c>
      <c s="1127">
        <v>0</v>
      </c>
      <c s="1122">
        <f>SUM(F39:G39)</f>
        <v>0</v>
      </c>
      <c s="1129"/>
      <c s="1184">
        <v>0</v>
      </c>
      <c s="1147">
        <v>267757</v>
      </c>
      <c s="1147">
        <v>0</v>
      </c>
      <c s="1147">
        <v>536641</v>
      </c>
      <c s="1148">
        <v>43927</v>
      </c>
      <c s="1166">
        <f>SUM(I39:N39)</f>
        <v>848325</v>
      </c>
      <c s="1150">
        <f>H39+O39</f>
        <v>848325</v>
      </c>
    </row>
    <row customHeight="1" ht="18">
      <c r="C40" s="1117" t="s">
        <v>216</v>
      </c>
      <c s="1119"/>
      <c s="1119"/>
      <c s="1113">
        <f>SUM(F41:F44)</f>
        <v>0</v>
      </c>
      <c s="1113">
        <f>SUM(G41:G44)</f>
        <v>0</v>
      </c>
      <c s="1114">
        <f>SUM(H41:H44)</f>
        <v>0</v>
      </c>
      <c s="1115"/>
      <c s="1178">
        <f>SUM(J41:J44)</f>
        <v>1097696</v>
      </c>
      <c s="1112">
        <f>SUM(K41:K44)</f>
        <v>111089</v>
      </c>
      <c s="1112">
        <f>SUM(L41:L44)</f>
        <v>834567</v>
      </c>
      <c s="1112">
        <f>SUM(M41:M44)</f>
        <v>1668968</v>
      </c>
      <c s="1113">
        <f>SUM(N41:N44)</f>
        <v>2426099</v>
      </c>
      <c s="1112">
        <f>SUM(O41:O44)</f>
        <v>6138419</v>
      </c>
      <c s="1116">
        <f>SUM(P41:P44)</f>
        <v>6138419</v>
      </c>
    </row>
    <row customHeight="1" ht="18">
      <c r="C41" s="1117"/>
      <c s="1167" t="s">
        <v>91</v>
      </c>
      <c s="1167"/>
      <c s="1128">
        <v>0</v>
      </c>
      <c s="1128">
        <v>0</v>
      </c>
      <c s="1122">
        <f>SUM(F41:G41)</f>
        <v>0</v>
      </c>
      <c s="1129"/>
      <c s="1128">
        <v>277948</v>
      </c>
      <c s="1128">
        <v>0</v>
      </c>
      <c s="1128">
        <v>550068</v>
      </c>
      <c s="1128">
        <v>821144</v>
      </c>
      <c s="1128">
        <v>451034</v>
      </c>
      <c s="1120">
        <f>SUM(I41:N41)</f>
        <v>2100194</v>
      </c>
      <c s="1124">
        <f>H41+O41</f>
        <v>2100194</v>
      </c>
    </row>
    <row customHeight="1" ht="18">
      <c r="C42" s="1117"/>
      <c s="1167" t="s">
        <v>92</v>
      </c>
      <c s="1167"/>
      <c s="1127">
        <v>0</v>
      </c>
      <c s="1128">
        <v>0</v>
      </c>
      <c s="1122">
        <f>SUM(F42:G42)</f>
        <v>0</v>
      </c>
      <c s="1129"/>
      <c s="1128">
        <v>819748</v>
      </c>
      <c s="1127">
        <v>111089</v>
      </c>
      <c s="1128">
        <v>284499</v>
      </c>
      <c s="1127">
        <v>847824</v>
      </c>
      <c s="1128">
        <v>1975065</v>
      </c>
      <c s="1120">
        <f>SUM(I42:N42)</f>
        <v>4038225</v>
      </c>
      <c s="1124">
        <f>H42+O42</f>
        <v>4038225</v>
      </c>
    </row>
    <row customHeight="1" ht="18">
      <c r="C43" s="1117"/>
      <c s="1168" t="s">
        <v>157</v>
      </c>
      <c s="1168"/>
      <c s="1156">
        <v>0</v>
      </c>
      <c s="1157">
        <v>0</v>
      </c>
      <c s="1122">
        <f>SUM(F43:G43)</f>
        <v>0</v>
      </c>
      <c s="1129"/>
      <c s="1157">
        <v>0</v>
      </c>
      <c s="1156">
        <v>0</v>
      </c>
      <c s="1157">
        <v>0</v>
      </c>
      <c s="1156">
        <v>0</v>
      </c>
      <c s="1157">
        <v>0</v>
      </c>
      <c s="1120">
        <f>SUM(I43:N43)</f>
        <v>0</v>
      </c>
      <c s="1124">
        <f>H43+O43</f>
        <v>0</v>
      </c>
    </row>
    <row customHeight="1" ht="18">
      <c r="C44" s="1117"/>
      <c s="1169" t="s">
        <v>217</v>
      </c>
      <c s="1169"/>
      <c s="1147">
        <v>0</v>
      </c>
      <c s="1148">
        <v>0</v>
      </c>
      <c s="1149">
        <f>SUM(F44:G44)</f>
        <v>0</v>
      </c>
      <c s="1129"/>
      <c s="1148">
        <v>0</v>
      </c>
      <c s="1147">
        <v>0</v>
      </c>
      <c s="1148">
        <v>0</v>
      </c>
      <c s="1147">
        <v>0</v>
      </c>
      <c s="1148">
        <v>0</v>
      </c>
      <c s="1166">
        <f>SUM(I44:N44)</f>
        <v>0</v>
      </c>
      <c s="1150">
        <f>H44+O44</f>
        <v>0</v>
      </c>
    </row>
    <row customHeight="1" ht="18">
      <c r="C45" s="1170" t="s">
        <v>218</v>
      </c>
      <c s="1171"/>
      <c s="1172"/>
      <c s="1173">
        <f>F11+F30+F40</f>
        <v>198950</v>
      </c>
      <c s="1185">
        <f>G11+G30+G40</f>
        <v>1627259</v>
      </c>
      <c s="1174">
        <f>H11+H30+H40</f>
        <v>1826209</v>
      </c>
      <c s="1041"/>
      <c s="1186">
        <f>J11+J30+J40</f>
        <v>3878508</v>
      </c>
      <c s="1173">
        <f>K11+K30+K40</f>
        <v>8217114</v>
      </c>
      <c s="1173">
        <f>L11+L30+L40</f>
        <v>7025345</v>
      </c>
      <c s="1173">
        <f>M11+M30+M40</f>
        <v>7461671</v>
      </c>
      <c s="1185">
        <f>N11+N30+N40</f>
        <v>8314388</v>
      </c>
      <c s="1173">
        <f>O11+O30+O40</f>
        <v>34897026</v>
      </c>
      <c s="1175">
        <f>P11+P30+P40</f>
        <v>36723235</v>
      </c>
    </row>
    <row customHeight="1" ht="12"/>
  </sheetData>
  <sheetProtection selectLockedCells="1" selectUnlockedCells="1"/>
  <mergeCells count="9">
    <mergeCell ref="C45:E45"/>
    <mergeCell ref="D38:E38"/>
    <mergeCell ref="D39:E39"/>
    <mergeCell ref="A3:Q3"/>
    <mergeCell ref="C9:E10"/>
    <mergeCell ref="F9:H9"/>
    <mergeCell ref="I9:O9"/>
    <mergeCell ref="P9:P10"/>
    <mergeCell ref="A4:Q4"/>
  </mergeCell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election activeCell="A1" sqref="A1"/>
    </sheetView>
  </sheetViews>
  <sheetFormatPr defaultColWidth="9" customHeight="1" defaultRowHeight="0"/>
  <cols>
    <col min="1" max="4" style="56" width="3.796875" customWidth="1"/>
    <col min="5" max="5" style="56" width="33.796875" customWidth="1"/>
    <col min="6" max="16" style="56" width="14.3984375" customWidth="1"/>
    <col min="17" max="17" style="49" width="4" customWidth="1"/>
  </cols>
  <sheetData>
    <row customHeight="1" ht="18">
      <c s="923" t="s">
        <v>225</v>
      </c>
      <c r="Q1" s="975"/>
    </row>
    <row customHeight="1" ht="18">
      <c r="Q2" s="975"/>
    </row>
    <row customHeight="1" ht="18">
      <c s="630" t="s">
        <v>1</v>
      </c>
      <c s="630"/>
      <c s="630"/>
      <c s="630"/>
      <c s="630"/>
      <c s="630"/>
      <c s="630"/>
      <c s="630"/>
      <c s="630"/>
      <c s="630"/>
      <c s="630"/>
      <c s="630"/>
      <c s="630"/>
      <c s="630"/>
      <c s="630"/>
      <c s="630"/>
      <c s="630"/>
    </row>
    <row customHeight="1" ht="18">
      <c s="880" t="s">
        <v>2</v>
      </c>
      <c s="881" t="s"/>
      <c s="881" t="s"/>
      <c s="881" t="s"/>
      <c s="881" t="s"/>
      <c s="881" t="s"/>
      <c s="881" t="s"/>
      <c s="881" t="s"/>
      <c s="881" t="s"/>
      <c s="881" t="s"/>
      <c s="881" t="s"/>
      <c s="881" t="s"/>
      <c s="881" t="s"/>
      <c s="881" t="s"/>
      <c s="881" t="s"/>
      <c s="881" t="s"/>
      <c s="881" t="s"/>
    </row>
    <row customHeight="1" ht="18">
      <c r="B5" s="923" t="s">
        <v>203</v>
      </c>
      <c r="N5" s="49"/>
      <c s="1021" t="s">
        <v>3</v>
      </c>
      <c s="926" t="s">
        <v>4</v>
      </c>
      <c s="56"/>
    </row>
    <row customHeight="1" ht="18">
      <c r="B6" s="923" t="s">
        <v>204</v>
      </c>
      <c r="N6" s="49"/>
      <c s="1022" t="s">
        <v>5</v>
      </c>
      <c s="849" t="s">
        <v>6</v>
      </c>
      <c s="1093" t="s">
        <v>7</v>
      </c>
    </row>
    <row customHeight="1" ht="18">
      <c r="C7" s="923" t="s">
        <v>226</v>
      </c>
    </row>
    <row customHeight="1" ht="18">
      <c r="C8" s="923" t="s">
        <v>221</v>
      </c>
    </row>
    <row customHeight="1" ht="18">
      <c r="C9" s="1094" t="s">
        <v>207</v>
      </c>
      <c s="1095"/>
      <c s="1096"/>
      <c s="1097" t="s">
        <v>153</v>
      </c>
      <c s="1098"/>
      <c s="1099"/>
      <c s="1100" t="s">
        <v>154</v>
      </c>
      <c s="1098"/>
      <c s="1098"/>
      <c s="1098"/>
      <c s="1098"/>
      <c s="1098"/>
      <c s="1099"/>
      <c s="1101" t="s">
        <v>87</v>
      </c>
    </row>
    <row customHeight="1" ht="18">
      <c r="C10" s="1102"/>
      <c s="1103"/>
      <c s="1104"/>
      <c s="1105" t="s">
        <v>128</v>
      </c>
      <c s="1106" t="s">
        <v>129</v>
      </c>
      <c s="1107" t="s">
        <v>14</v>
      </c>
      <c s="1108" t="s">
        <v>130</v>
      </c>
      <c s="1106" t="s">
        <v>131</v>
      </c>
      <c s="1105" t="s">
        <v>132</v>
      </c>
      <c s="1105" t="s">
        <v>133</v>
      </c>
      <c s="1105" t="s">
        <v>134</v>
      </c>
      <c s="1106" t="s">
        <v>135</v>
      </c>
      <c s="1107" t="s">
        <v>14</v>
      </c>
      <c s="1109"/>
    </row>
    <row customHeight="1" ht="18">
      <c r="C11" s="1110" t="s">
        <v>208</v>
      </c>
      <c s="1111"/>
      <c s="1111"/>
      <c s="1112">
        <f>SUM(F12,F18,F21,F26,F30,F31)</f>
        <v>2012076</v>
      </c>
      <c s="1113">
        <f>SUM(G12,G18,G21,G26,G30,G31)</f>
        <v>16491839</v>
      </c>
      <c s="1114">
        <f>SUM(H12,H18,H21,H26,H30,H31)</f>
        <v>18503915</v>
      </c>
      <c s="1115"/>
      <c s="1113">
        <f>SUM(J12,J18,J21,J26,J30,J31)</f>
        <v>26541248</v>
      </c>
      <c s="1113">
        <f>SUM(K12,K18,K21,K26,K30,K31)</f>
        <v>68546780</v>
      </c>
      <c s="1112">
        <f>SUM(L12,L18,L21,L26,L30,L31)</f>
        <v>53391973</v>
      </c>
      <c s="1113">
        <f>SUM(M12,M18,M21,M26,M30,M31)</f>
        <v>40989406</v>
      </c>
      <c s="1113">
        <f>SUM(N12,N18,N21,N26,N30,N31)</f>
        <v>52864543</v>
      </c>
      <c s="1112">
        <f>O12+O18+O21+O26+O30+O31</f>
        <v>242333950</v>
      </c>
      <c s="1116">
        <f>P12+P18+P21+P26+P30+P31</f>
        <v>260837865</v>
      </c>
    </row>
    <row customHeight="1" ht="18">
      <c r="C12" s="1117"/>
      <c s="1118" t="s">
        <v>209</v>
      </c>
      <c s="1119"/>
      <c s="1120">
        <f>SUM(F13:F17)</f>
        <v>61381</v>
      </c>
      <c s="1121">
        <f>SUM(G13:G17)</f>
        <v>3901061</v>
      </c>
      <c s="1122">
        <f>SUM(H13:H17)</f>
        <v>3962442</v>
      </c>
      <c s="1123"/>
      <c s="1121">
        <f>SUM(J13:J17)</f>
        <v>1987851</v>
      </c>
      <c s="1120">
        <f>SUM(K13:K17)</f>
        <v>8815165</v>
      </c>
      <c s="1120">
        <f>SUM(L13:L17)</f>
        <v>13735660</v>
      </c>
      <c s="1120">
        <f>SUM(M13:M17)</f>
        <v>15731991</v>
      </c>
      <c s="1121">
        <f>SUM(N13:N17)</f>
        <v>22365081</v>
      </c>
      <c s="1120">
        <f>SUM(O13:O17)</f>
        <v>62635748</v>
      </c>
      <c s="1124">
        <f>SUM(P13:P17)</f>
        <v>66598190</v>
      </c>
    </row>
    <row customHeight="1" ht="18">
      <c r="C13" s="1117"/>
      <c s="1125"/>
      <c s="1126" t="s">
        <v>161</v>
      </c>
      <c s="1127">
        <v>0</v>
      </c>
      <c s="1128">
        <v>0</v>
      </c>
      <c s="1122">
        <f>SUM(F13:G13)</f>
        <v>0</v>
      </c>
      <c s="1129"/>
      <c s="1128">
        <v>1352130</v>
      </c>
      <c s="1127">
        <v>6776714</v>
      </c>
      <c s="1127">
        <v>9565726</v>
      </c>
      <c s="1127">
        <v>7869745</v>
      </c>
      <c s="1128">
        <v>12080134</v>
      </c>
      <c s="1120">
        <f>SUM(I13:N13)</f>
        <v>37644449</v>
      </c>
      <c s="1124">
        <f>H13+O13</f>
        <v>37644449</v>
      </c>
    </row>
    <row customHeight="1" ht="18">
      <c r="C14" s="1117"/>
      <c s="1125"/>
      <c s="1126" t="s">
        <v>162</v>
      </c>
      <c s="1127">
        <v>0</v>
      </c>
      <c s="1128">
        <v>0</v>
      </c>
      <c s="1122">
        <f>SUM(F14:G14)</f>
        <v>0</v>
      </c>
      <c s="1129"/>
      <c s="1128">
        <v>0</v>
      </c>
      <c s="1127">
        <v>13507</v>
      </c>
      <c s="1127">
        <v>0</v>
      </c>
      <c s="1127">
        <v>2427060</v>
      </c>
      <c s="1128">
        <v>5862551</v>
      </c>
      <c s="1120">
        <f>SUM(I14:N14)</f>
        <v>8303118</v>
      </c>
      <c s="1124">
        <f>H14+O14</f>
        <v>8303118</v>
      </c>
    </row>
    <row customHeight="1" ht="18">
      <c r="C15" s="1117"/>
      <c s="1125"/>
      <c s="1126" t="s">
        <v>163</v>
      </c>
      <c s="1127">
        <v>61381</v>
      </c>
      <c s="1128">
        <v>3161738</v>
      </c>
      <c s="1122">
        <f>SUM(F15:G15)</f>
        <v>3223119</v>
      </c>
      <c s="1129"/>
      <c s="1128">
        <v>322716</v>
      </c>
      <c s="1127">
        <v>1522933</v>
      </c>
      <c s="1127">
        <v>3012244</v>
      </c>
      <c s="1127">
        <v>4618611</v>
      </c>
      <c s="1128">
        <v>3620583</v>
      </c>
      <c s="1120">
        <f>SUM(I15:N15)</f>
        <v>13097087</v>
      </c>
      <c s="1124">
        <f>H15+O15</f>
        <v>16320206</v>
      </c>
    </row>
    <row customHeight="1" ht="18">
      <c r="C16" s="1117"/>
      <c s="1125"/>
      <c s="1126" t="s">
        <v>164</v>
      </c>
      <c s="1127">
        <v>0</v>
      </c>
      <c s="1128">
        <v>658923</v>
      </c>
      <c s="1122">
        <f>SUM(F16:G16)</f>
        <v>658923</v>
      </c>
      <c s="1129"/>
      <c s="1128">
        <v>212835</v>
      </c>
      <c s="1127">
        <v>206681</v>
      </c>
      <c s="1127">
        <v>696900</v>
      </c>
      <c s="1127">
        <v>78245</v>
      </c>
      <c s="1128">
        <v>120573</v>
      </c>
      <c s="1120">
        <f>SUM(I16:N16)</f>
        <v>1315234</v>
      </c>
      <c s="1124">
        <f>H16+O16</f>
        <v>1974157</v>
      </c>
    </row>
    <row customHeight="1" ht="18">
      <c r="C17" s="1117"/>
      <c s="1125"/>
      <c s="1126" t="s">
        <v>165</v>
      </c>
      <c s="1127">
        <v>0</v>
      </c>
      <c s="1128">
        <v>80400</v>
      </c>
      <c s="1122">
        <f>SUM(F17:G17)</f>
        <v>80400</v>
      </c>
      <c s="1129"/>
      <c s="1128">
        <v>100170</v>
      </c>
      <c s="1127">
        <v>295330</v>
      </c>
      <c s="1127">
        <v>460790</v>
      </c>
      <c s="1127">
        <v>738330</v>
      </c>
      <c s="1128">
        <v>681240</v>
      </c>
      <c s="1120">
        <f>SUM(I17:N17)</f>
        <v>2275860</v>
      </c>
      <c s="1124">
        <f>H17+O17</f>
        <v>2356260</v>
      </c>
    </row>
    <row customHeight="1" ht="18">
      <c r="C18" s="1117"/>
      <c s="1118" t="s">
        <v>210</v>
      </c>
      <c s="1130"/>
      <c s="1120">
        <f>SUM(F19:F20)</f>
        <v>545900</v>
      </c>
      <c s="1121">
        <f>SUM(G19:G20)</f>
        <v>5878051</v>
      </c>
      <c s="1122">
        <f>SUM(H19:H20)</f>
        <v>6423951</v>
      </c>
      <c s="1123"/>
      <c s="1121">
        <f>SUM(J19:J20)</f>
        <v>14942914</v>
      </c>
      <c s="1120">
        <f>SUM(K19:K20)</f>
        <v>39859402</v>
      </c>
      <c s="1120">
        <f>SUM(L19:L20)</f>
        <v>25547761</v>
      </c>
      <c s="1120">
        <f>SUM(M19:M20)</f>
        <v>12854153</v>
      </c>
      <c s="1121">
        <f>SUM(N19:N20)</f>
        <v>14230310</v>
      </c>
      <c s="1120">
        <f>SUM(O19:O20)</f>
        <v>107434540</v>
      </c>
      <c s="1124">
        <f>SUM(P19:P20)</f>
        <v>113858491</v>
      </c>
    </row>
    <row customHeight="1" ht="18">
      <c r="C19" s="1117"/>
      <c s="1125"/>
      <c s="1131" t="s">
        <v>166</v>
      </c>
      <c s="1127">
        <v>0</v>
      </c>
      <c s="1128">
        <v>0</v>
      </c>
      <c s="1122">
        <f>SUM(F19:G19)</f>
        <v>0</v>
      </c>
      <c s="1129"/>
      <c s="1128">
        <v>6209597</v>
      </c>
      <c s="1127">
        <v>15501641</v>
      </c>
      <c s="1127">
        <v>17186330</v>
      </c>
      <c s="1127">
        <v>10469519</v>
      </c>
      <c s="1128">
        <v>4756599</v>
      </c>
      <c s="1120">
        <f>SUM(I19:N19)</f>
        <v>54123686</v>
      </c>
      <c s="1124">
        <f>H19+O19</f>
        <v>54123686</v>
      </c>
    </row>
    <row customHeight="1" ht="18">
      <c r="C20" s="1117"/>
      <c s="1125"/>
      <c s="1131" t="s">
        <v>167</v>
      </c>
      <c s="1127">
        <v>545900</v>
      </c>
      <c s="1128">
        <v>5878051</v>
      </c>
      <c s="1122">
        <f>SUM(F20:G20)</f>
        <v>6423951</v>
      </c>
      <c s="1129"/>
      <c s="1128">
        <v>8733317</v>
      </c>
      <c s="1127">
        <v>24357761</v>
      </c>
      <c s="1127">
        <v>8361431</v>
      </c>
      <c s="1127">
        <v>2384634</v>
      </c>
      <c s="1128">
        <v>9473711</v>
      </c>
      <c s="1120">
        <f>SUM(I20:N20)</f>
        <v>53310854</v>
      </c>
      <c s="1124">
        <f>H20+O20</f>
        <v>59734805</v>
      </c>
    </row>
    <row customHeight="1" ht="18">
      <c r="C21" s="1117"/>
      <c s="1118" t="s">
        <v>211</v>
      </c>
      <c s="1119"/>
      <c s="1120">
        <f>SUM(F22:F25)</f>
        <v>0</v>
      </c>
      <c s="1121">
        <f>SUM(G22:G25)</f>
        <v>22186</v>
      </c>
      <c s="1122">
        <f>SUM(H22:H25)</f>
        <v>22186</v>
      </c>
      <c s="1123"/>
      <c s="1121">
        <f>SUM(J22:J25)</f>
        <v>263787</v>
      </c>
      <c s="1120">
        <f>SUM(K22:K25)</f>
        <v>2787792</v>
      </c>
      <c s="1120">
        <f>SUM(L22:L25)</f>
        <v>4304411</v>
      </c>
      <c s="1120">
        <f>SUM(M22:M25)</f>
        <v>825647</v>
      </c>
      <c s="1121">
        <f>SUM(N22:N25)</f>
        <v>3325095</v>
      </c>
      <c s="1120">
        <f>SUM(O22:O25)</f>
        <v>11506732</v>
      </c>
      <c s="1124">
        <f>SUM(P22:P25)</f>
        <v>11528918</v>
      </c>
    </row>
    <row customHeight="1" ht="18">
      <c r="C22" s="1117"/>
      <c s="1125"/>
      <c s="1126" t="s">
        <v>168</v>
      </c>
      <c s="1127">
        <v>0</v>
      </c>
      <c s="1128">
        <v>0</v>
      </c>
      <c s="1122">
        <f>SUM(F22:G22)</f>
        <v>0</v>
      </c>
      <c s="1129"/>
      <c s="1128">
        <v>263787</v>
      </c>
      <c s="1127">
        <v>2652658</v>
      </c>
      <c s="1127">
        <v>2525743</v>
      </c>
      <c s="1127">
        <v>495076</v>
      </c>
      <c s="1128">
        <v>3325095</v>
      </c>
      <c s="1120">
        <f>SUM(I22:N22)</f>
        <v>9262359</v>
      </c>
      <c s="1124">
        <f>H22+O22</f>
        <v>9262359</v>
      </c>
    </row>
    <row customHeight="1" ht="18">
      <c r="C23" s="1117"/>
      <c s="1125"/>
      <c s="1126" t="s">
        <v>169</v>
      </c>
      <c s="1127">
        <v>0</v>
      </c>
      <c s="1128">
        <v>22186</v>
      </c>
      <c s="1122">
        <f>SUM(F23:G23)</f>
        <v>22186</v>
      </c>
      <c s="1129"/>
      <c s="1128">
        <v>0</v>
      </c>
      <c s="1127">
        <v>135134</v>
      </c>
      <c s="1127">
        <v>1778668</v>
      </c>
      <c s="1127">
        <v>330571</v>
      </c>
      <c s="1128">
        <v>0</v>
      </c>
      <c s="1120">
        <f>SUM(I23:N23)</f>
        <v>2244373</v>
      </c>
      <c s="1124">
        <f>H23+O23</f>
        <v>2266559</v>
      </c>
    </row>
    <row customHeight="1" ht="18">
      <c r="C24" s="1117"/>
      <c s="1125"/>
      <c s="1126" t="s">
        <v>170</v>
      </c>
      <c s="1127">
        <v>0</v>
      </c>
      <c s="1128">
        <v>0</v>
      </c>
      <c s="1122">
        <f>SUM(F24:G24)</f>
        <v>0</v>
      </c>
      <c s="1129"/>
      <c s="1128">
        <v>0</v>
      </c>
      <c s="1127">
        <v>0</v>
      </c>
      <c s="1127">
        <v>0</v>
      </c>
      <c s="1127">
        <v>0</v>
      </c>
      <c s="1128">
        <v>0</v>
      </c>
      <c s="1120">
        <f>SUM(I24:N24)</f>
        <v>0</v>
      </c>
      <c s="1124">
        <f>H24+O24</f>
        <v>0</v>
      </c>
    </row>
    <row customHeight="1" ht="18">
      <c r="C25" s="1117"/>
      <c s="1132"/>
      <c s="1126" t="s">
        <v>171</v>
      </c>
      <c s="1127">
        <v>0</v>
      </c>
      <c s="1128">
        <v>0</v>
      </c>
      <c s="1122">
        <f>SUM(F25:G25)</f>
        <v>0</v>
      </c>
      <c s="1129"/>
      <c s="1128">
        <v>0</v>
      </c>
      <c s="1127">
        <v>0</v>
      </c>
      <c s="1127">
        <v>0</v>
      </c>
      <c s="1127">
        <v>0</v>
      </c>
      <c s="1128">
        <v>0</v>
      </c>
      <c s="1120">
        <f>SUM(I25:N25)</f>
        <v>0</v>
      </c>
      <c s="1124">
        <f>H25+O25</f>
        <v>0</v>
      </c>
    </row>
    <row customHeight="1" ht="18">
      <c r="C26" s="1117"/>
      <c s="1118" t="s">
        <v>212</v>
      </c>
      <c s="1119"/>
      <c s="1120">
        <f>SUM(F27:F29)</f>
        <v>810000</v>
      </c>
      <c s="1121">
        <f>SUM(G27:G29)</f>
        <v>4455722</v>
      </c>
      <c s="1122">
        <f>SUM(H27:H29)</f>
        <v>5265722</v>
      </c>
      <c s="1123"/>
      <c s="1121">
        <f>SUM(J27:J29)</f>
        <v>1757576</v>
      </c>
      <c s="1120">
        <f>SUM(K27:K29)</f>
        <v>8843350</v>
      </c>
      <c s="1120">
        <f>SUM(L27:L29)</f>
        <v>4814040</v>
      </c>
      <c s="1120">
        <f>SUM(M27:M29)</f>
        <v>7721770</v>
      </c>
      <c s="1121">
        <f>SUM(N27:N29)</f>
        <v>6598420</v>
      </c>
      <c s="1120">
        <f>SUM(O27:O29)</f>
        <v>29735156</v>
      </c>
      <c s="1124">
        <f>SUM(P27:P29)</f>
        <v>35000878</v>
      </c>
    </row>
    <row customHeight="1" ht="18">
      <c r="C27" s="1117"/>
      <c s="1125"/>
      <c s="1133" t="s">
        <v>172</v>
      </c>
      <c s="1134">
        <v>810000</v>
      </c>
      <c s="1135">
        <v>3828440</v>
      </c>
      <c s="1122">
        <f>SUM(F27:G27)</f>
        <v>4638440</v>
      </c>
      <c s="1129"/>
      <c s="1135">
        <v>1442030</v>
      </c>
      <c s="1134">
        <v>7762780</v>
      </c>
      <c s="1134">
        <v>4319880</v>
      </c>
      <c s="1134">
        <v>7126790</v>
      </c>
      <c s="1135">
        <v>5832620</v>
      </c>
      <c s="1120">
        <f>SUM(I27:N27)</f>
        <v>26484100</v>
      </c>
      <c s="1124">
        <f>H27+O27</f>
        <v>31122540</v>
      </c>
    </row>
    <row customHeight="1" ht="18">
      <c r="C28" s="1117"/>
      <c s="1136"/>
      <c s="1131" t="s">
        <v>213</v>
      </c>
      <c s="1137">
        <v>0</v>
      </c>
      <c s="1138">
        <v>142282</v>
      </c>
      <c s="1122">
        <f>SUM(F28:G28)</f>
        <v>142282</v>
      </c>
      <c s="1139"/>
      <c s="1138">
        <v>61830</v>
      </c>
      <c s="1137">
        <v>271320</v>
      </c>
      <c s="1137">
        <v>12960</v>
      </c>
      <c s="1137">
        <v>119080</v>
      </c>
      <c s="1138">
        <v>165800</v>
      </c>
      <c s="1120">
        <f>SUM(I28:N28)</f>
        <v>630990</v>
      </c>
      <c s="1124">
        <f>H28+O28</f>
        <v>773272</v>
      </c>
    </row>
    <row customHeight="1" ht="18">
      <c r="C29" s="1117"/>
      <c s="1140"/>
      <c s="1126" t="s">
        <v>214</v>
      </c>
      <c s="1141">
        <v>0</v>
      </c>
      <c s="1142">
        <v>485000</v>
      </c>
      <c s="1122">
        <f>SUM(F29:G29)</f>
        <v>485000</v>
      </c>
      <c s="1139"/>
      <c s="1142">
        <v>253716</v>
      </c>
      <c s="1141">
        <v>809250</v>
      </c>
      <c s="1141">
        <v>481200</v>
      </c>
      <c s="1141">
        <v>475900</v>
      </c>
      <c s="1142">
        <v>600000</v>
      </c>
      <c s="1120">
        <f>SUM(I29:N29)</f>
        <v>2620066</v>
      </c>
      <c s="1124">
        <f>H29+O29</f>
        <v>3105066</v>
      </c>
    </row>
    <row customHeight="1" ht="18">
      <c r="C30" s="1117"/>
      <c s="1125" t="s">
        <v>173</v>
      </c>
      <c s="1143"/>
      <c s="1127">
        <v>0</v>
      </c>
      <c s="1128">
        <v>0</v>
      </c>
      <c s="1122">
        <f>SUM(F30:G30)</f>
        <v>0</v>
      </c>
      <c s="1129"/>
      <c s="1128">
        <v>3590542</v>
      </c>
      <c s="1127">
        <v>621561</v>
      </c>
      <c s="1127">
        <v>0</v>
      </c>
      <c s="1127">
        <v>0</v>
      </c>
      <c s="1128">
        <v>3290710</v>
      </c>
      <c s="1120">
        <f>SUM(I30:N30)</f>
        <v>7502813</v>
      </c>
      <c s="1124">
        <f>H30+O30</f>
        <v>7502813</v>
      </c>
    </row>
    <row customHeight="1" ht="18">
      <c r="C31" s="1144"/>
      <c s="1145" t="s">
        <v>174</v>
      </c>
      <c s="1146"/>
      <c s="1147">
        <v>594795</v>
      </c>
      <c s="1148">
        <v>2234819</v>
      </c>
      <c s="1149">
        <f>SUM(F31:G31)</f>
        <v>2829614</v>
      </c>
      <c s="1129"/>
      <c s="1148">
        <v>3998578</v>
      </c>
      <c s="1147">
        <v>7619510</v>
      </c>
      <c s="1147">
        <v>4990101</v>
      </c>
      <c s="1147">
        <v>3855845</v>
      </c>
      <c s="1148">
        <v>3054927</v>
      </c>
      <c s="1149">
        <f>SUM(I31:N31)</f>
        <v>23518961</v>
      </c>
      <c s="1150">
        <f>H31+O31</f>
        <v>26348575</v>
      </c>
    </row>
    <row customHeight="1" ht="18">
      <c r="C32" s="1110" t="s">
        <v>215</v>
      </c>
      <c s="1151"/>
      <c s="1152"/>
      <c s="1112">
        <f>SUM(F33:F41)</f>
        <v>0</v>
      </c>
      <c s="1113">
        <f>SUM(G33:G41)</f>
        <v>686839</v>
      </c>
      <c s="1114">
        <f>SUM(H33:H41)</f>
        <v>686839</v>
      </c>
      <c s="1115"/>
      <c s="1113">
        <f>SUM(J33:J41)</f>
        <v>2015916</v>
      </c>
      <c s="1112">
        <f>SUM(K33:K41)</f>
        <v>14834813</v>
      </c>
      <c s="1112">
        <f>SUM(L33:L41)</f>
        <v>10033009</v>
      </c>
      <c s="1112">
        <f>SUM(M33:M41)</f>
        <v>18432957</v>
      </c>
      <c s="1113">
        <f>SUM(N33:N41)</f>
        <v>7734252</v>
      </c>
      <c s="1112">
        <f>SUM(O33:O41)</f>
        <v>53050947</v>
      </c>
      <c s="1116">
        <f>SUM(P33:P41)</f>
        <v>53737786</v>
      </c>
    </row>
    <row customHeight="1" ht="18">
      <c r="C33" s="1153"/>
      <c s="1154" t="s">
        <v>190</v>
      </c>
      <c s="1155"/>
      <c s="1156">
        <v>0</v>
      </c>
      <c s="1157">
        <v>0</v>
      </c>
      <c s="1158">
        <f>SUM(F33:G33)</f>
        <v>0</v>
      </c>
      <c s="1129"/>
      <c s="1157">
        <v>0</v>
      </c>
      <c s="1156">
        <v>0</v>
      </c>
      <c s="1156">
        <v>1021254</v>
      </c>
      <c s="1156">
        <v>1494200</v>
      </c>
      <c s="1157">
        <v>0</v>
      </c>
      <c s="1159">
        <f>SUM(I33:N33)</f>
        <v>2515454</v>
      </c>
      <c s="1160">
        <f>H33+O33</f>
        <v>2515454</v>
      </c>
    </row>
    <row customHeight="1" ht="18">
      <c r="C34" s="1117"/>
      <c s="1132" t="s">
        <v>191</v>
      </c>
      <c s="1143"/>
      <c s="1156">
        <v>0</v>
      </c>
      <c s="1157">
        <v>0</v>
      </c>
      <c s="1122">
        <f>SUM(F34:G34)</f>
        <v>0</v>
      </c>
      <c s="1129"/>
      <c s="1128">
        <v>0</v>
      </c>
      <c s="1127">
        <v>0</v>
      </c>
      <c s="1127">
        <v>0</v>
      </c>
      <c s="1127">
        <v>0</v>
      </c>
      <c s="1128">
        <v>0</v>
      </c>
      <c s="1120">
        <f>SUM(I34:N34)</f>
        <v>0</v>
      </c>
      <c s="1124">
        <f>H34+O34</f>
        <v>0</v>
      </c>
    </row>
    <row customHeight="1" ht="18">
      <c r="C35" s="1117"/>
      <c s="1132" t="s">
        <v>192</v>
      </c>
      <c s="1143"/>
      <c s="1127">
        <v>0</v>
      </c>
      <c s="1128">
        <v>0</v>
      </c>
      <c s="1122">
        <f>SUM(F35:G35)</f>
        <v>0</v>
      </c>
      <c s="1129"/>
      <c s="1128">
        <v>2015916</v>
      </c>
      <c s="1127">
        <v>4434558</v>
      </c>
      <c s="1127">
        <v>3193276</v>
      </c>
      <c s="1127">
        <v>6721983</v>
      </c>
      <c s="1128">
        <v>7138</v>
      </c>
      <c s="1120">
        <f>SUM(I35:N35)</f>
        <v>16372871</v>
      </c>
      <c s="1124">
        <f>H35+O35</f>
        <v>16372871</v>
      </c>
    </row>
    <row customHeight="1" ht="18">
      <c r="C36" s="1117"/>
      <c s="1161" t="s">
        <v>193</v>
      </c>
      <c s="1130"/>
      <c s="1127">
        <v>0</v>
      </c>
      <c s="1128">
        <v>0</v>
      </c>
      <c s="1122">
        <f>SUM(F36:G36)</f>
        <v>0</v>
      </c>
      <c s="1129"/>
      <c s="1128">
        <v>0</v>
      </c>
      <c s="1127">
        <v>764064</v>
      </c>
      <c s="1127">
        <v>1140936</v>
      </c>
      <c s="1127">
        <v>0</v>
      </c>
      <c s="1128">
        <v>105157</v>
      </c>
      <c s="1120">
        <f>SUM(I36:N36)</f>
        <v>2010157</v>
      </c>
      <c s="1124">
        <f>H36+O36</f>
        <v>2010157</v>
      </c>
    </row>
    <row customHeight="1" ht="18">
      <c r="C37" s="1117"/>
      <c s="1161" t="s">
        <v>194</v>
      </c>
      <c s="1130"/>
      <c s="1127">
        <v>0</v>
      </c>
      <c s="1128">
        <v>686839</v>
      </c>
      <c s="1122">
        <f>SUM(F37:G37)</f>
        <v>686839</v>
      </c>
      <c s="1129"/>
      <c s="1128">
        <v>0</v>
      </c>
      <c s="1127">
        <v>3487901</v>
      </c>
      <c s="1127">
        <v>4677543</v>
      </c>
      <c s="1127">
        <v>4759140</v>
      </c>
      <c s="1128">
        <v>2927773</v>
      </c>
      <c s="1120">
        <f>SUM(I37:N37)</f>
        <v>15852357</v>
      </c>
      <c s="1124">
        <f>H37+O37</f>
        <v>16539196</v>
      </c>
    </row>
    <row customHeight="1" ht="18">
      <c r="C38" s="1117"/>
      <c s="1161" t="s">
        <v>195</v>
      </c>
      <c s="1130"/>
      <c s="1157">
        <v>0</v>
      </c>
      <c s="1128">
        <v>0</v>
      </c>
      <c s="1122">
        <f>SUM(F38:G38)</f>
        <v>0</v>
      </c>
      <c s="1129"/>
      <c s="1128">
        <v>0</v>
      </c>
      <c s="1127">
        <v>3425203</v>
      </c>
      <c s="1127">
        <v>0</v>
      </c>
      <c s="1127">
        <v>0</v>
      </c>
      <c s="1128">
        <v>0</v>
      </c>
      <c s="1120">
        <f>SUM(I38:N38)</f>
        <v>3425203</v>
      </c>
      <c s="1124">
        <f>H38+O38</f>
        <v>3425203</v>
      </c>
    </row>
    <row customHeight="1" ht="18">
      <c r="C39" s="1117"/>
      <c s="1154" t="s">
        <v>196</v>
      </c>
      <c s="1162"/>
      <c s="1156">
        <v>0</v>
      </c>
      <c s="1157">
        <v>0</v>
      </c>
      <c s="1122">
        <f>SUM(F39:G39)</f>
        <v>0</v>
      </c>
      <c s="1129"/>
      <c s="1128">
        <v>0</v>
      </c>
      <c s="1127">
        <v>0</v>
      </c>
      <c s="1127">
        <v>0</v>
      </c>
      <c s="1127">
        <v>0</v>
      </c>
      <c s="1128">
        <v>0</v>
      </c>
      <c s="1120">
        <f>SUM(I39:N39)</f>
        <v>0</v>
      </c>
      <c s="1124">
        <f>H39+O39</f>
        <v>0</v>
      </c>
    </row>
    <row customHeight="1" ht="18">
      <c r="C40" s="1153"/>
      <c s="1154" t="s">
        <v>197</v>
      </c>
      <c s="1155"/>
      <c s="1156">
        <v>0</v>
      </c>
      <c s="1157">
        <v>0</v>
      </c>
      <c s="1158">
        <f>SUM(F40:G40)</f>
        <v>0</v>
      </c>
      <c s="1129"/>
      <c s="1157">
        <v>0</v>
      </c>
      <c s="1156">
        <v>0</v>
      </c>
      <c s="1156">
        <v>0</v>
      </c>
      <c s="1156">
        <v>0</v>
      </c>
      <c s="1157">
        <v>4247448</v>
      </c>
      <c s="1159">
        <f>SUM(I40:N40)</f>
        <v>4247448</v>
      </c>
      <c s="1160">
        <f>H40+O40</f>
        <v>4247448</v>
      </c>
    </row>
    <row customHeight="1" ht="18">
      <c r="C41" s="1163"/>
      <c s="1164" t="s">
        <v>198</v>
      </c>
      <c s="1165"/>
      <c s="1147">
        <v>0</v>
      </c>
      <c s="1148">
        <v>0</v>
      </c>
      <c s="1122">
        <f>SUM(F41:G41)</f>
        <v>0</v>
      </c>
      <c s="1129"/>
      <c s="1148">
        <v>0</v>
      </c>
      <c s="1147">
        <v>2723087</v>
      </c>
      <c s="1147">
        <v>0</v>
      </c>
      <c s="1147">
        <v>5457634</v>
      </c>
      <c s="1148">
        <v>446736</v>
      </c>
      <c s="1166">
        <f>SUM(I41:N41)</f>
        <v>8627457</v>
      </c>
      <c s="1150">
        <f>H41+O41</f>
        <v>8627457</v>
      </c>
    </row>
    <row customHeight="1" ht="18">
      <c r="C42" s="1117" t="s">
        <v>216</v>
      </c>
      <c s="1119"/>
      <c s="1119"/>
      <c s="1113">
        <f>SUM(F43:F46)</f>
        <v>0</v>
      </c>
      <c s="1113">
        <f>SUM(G43:G46)</f>
        <v>0</v>
      </c>
      <c s="1114">
        <f>SUM(H43:H46)</f>
        <v>0</v>
      </c>
      <c s="1115"/>
      <c s="1113">
        <f>SUM(J43:J46)</f>
        <v>11130618</v>
      </c>
      <c s="1112">
        <f>SUM(K43:K46)</f>
        <v>1126442</v>
      </c>
      <c s="1112">
        <f>SUM(L43:L46)</f>
        <v>8462495</v>
      </c>
      <c s="1112">
        <f>SUM(M43:M46)</f>
        <v>16922195</v>
      </c>
      <c s="1113">
        <f>SUM(N43:N46)</f>
        <v>24646554</v>
      </c>
      <c s="1112">
        <f>SUM(O43:O46)</f>
        <v>62288304</v>
      </c>
      <c s="1116">
        <f>SUM(P43:P46)</f>
        <v>62288304</v>
      </c>
    </row>
    <row customHeight="1" ht="18">
      <c r="C43" s="1117"/>
      <c s="1167" t="s">
        <v>91</v>
      </c>
      <c s="1167"/>
      <c s="1128">
        <v>0</v>
      </c>
      <c s="1128">
        <v>0</v>
      </c>
      <c s="1122">
        <f>SUM(F43:G43)</f>
        <v>0</v>
      </c>
      <c s="1129"/>
      <c s="1128">
        <v>2818388</v>
      </c>
      <c s="1127">
        <v>0</v>
      </c>
      <c s="1127">
        <v>5577677</v>
      </c>
      <c s="1127">
        <v>8326386</v>
      </c>
      <c s="1128">
        <v>4573476</v>
      </c>
      <c s="1120">
        <f>SUM(I43:N43)</f>
        <v>21295927</v>
      </c>
      <c s="1124">
        <f>H43+O43</f>
        <v>21295927</v>
      </c>
    </row>
    <row customHeight="1" ht="18">
      <c r="C44" s="1117"/>
      <c s="1167" t="s">
        <v>92</v>
      </c>
      <c s="1167"/>
      <c s="1127">
        <v>0</v>
      </c>
      <c s="1128">
        <v>0</v>
      </c>
      <c s="1122">
        <f>SUM(F44:G44)</f>
        <v>0</v>
      </c>
      <c s="1129"/>
      <c s="1128">
        <v>8312230</v>
      </c>
      <c s="1127">
        <v>1126442</v>
      </c>
      <c s="1127">
        <v>2884818</v>
      </c>
      <c s="1127">
        <v>8595809</v>
      </c>
      <c s="1128">
        <v>20073078</v>
      </c>
      <c s="1120">
        <f>SUM(I44:N44)</f>
        <v>40992377</v>
      </c>
      <c s="1124">
        <f>H44+O44</f>
        <v>40992377</v>
      </c>
    </row>
    <row customHeight="1" ht="18">
      <c r="C45" s="1117"/>
      <c s="1168" t="s">
        <v>157</v>
      </c>
      <c s="1168"/>
      <c s="1156">
        <v>0</v>
      </c>
      <c s="1157">
        <v>0</v>
      </c>
      <c s="1122">
        <f>SUM(F45:G45)</f>
        <v>0</v>
      </c>
      <c s="1129"/>
      <c s="1157">
        <v>0</v>
      </c>
      <c s="1156">
        <v>0</v>
      </c>
      <c s="1156">
        <v>0</v>
      </c>
      <c s="1156">
        <v>0</v>
      </c>
      <c s="1157">
        <v>0</v>
      </c>
      <c s="1120">
        <f>SUM(I45:N45)</f>
        <v>0</v>
      </c>
      <c s="1124">
        <f>H45+O45</f>
        <v>0</v>
      </c>
    </row>
    <row customHeight="1" ht="18">
      <c r="C46" s="1117"/>
      <c s="1169" t="s">
        <v>217</v>
      </c>
      <c s="1169"/>
      <c s="1147">
        <v>0</v>
      </c>
      <c s="1148">
        <v>0</v>
      </c>
      <c s="1149">
        <f>SUM(F46:G46)</f>
        <v>0</v>
      </c>
      <c s="1129"/>
      <c s="1148">
        <v>0</v>
      </c>
      <c s="1147">
        <v>0</v>
      </c>
      <c s="1147">
        <v>0</v>
      </c>
      <c s="1147">
        <v>0</v>
      </c>
      <c s="1148">
        <v>0</v>
      </c>
      <c s="1166">
        <f>SUM(I46:N46)</f>
        <v>0</v>
      </c>
      <c s="1150">
        <f>H46+O46</f>
        <v>0</v>
      </c>
    </row>
    <row customHeight="1" ht="18">
      <c r="C47" s="1170" t="s">
        <v>218</v>
      </c>
      <c s="1171"/>
      <c s="1172"/>
      <c s="1173">
        <f>SUM(F11,F32,F42)</f>
        <v>2012076</v>
      </c>
      <c s="1173">
        <f>SUM(G11,G32,G42)</f>
        <v>17178678</v>
      </c>
      <c s="1174">
        <f>SUM(H11,H32,H42)</f>
        <v>19190754</v>
      </c>
      <c s="1041"/>
      <c s="1173">
        <f>SUM(J11,J32,J42)</f>
        <v>39687782</v>
      </c>
      <c s="1173">
        <f>SUM(K11,K32,K42)</f>
        <v>84508035</v>
      </c>
      <c s="1173">
        <f>SUM(L11,L32,L42)</f>
        <v>71887477</v>
      </c>
      <c s="1173">
        <f>SUM(M11,M32,M42)</f>
        <v>76344558</v>
      </c>
      <c s="1173">
        <f>SUM(N11,N32,N42)</f>
        <v>85245349</v>
      </c>
      <c s="1173">
        <f>O11+O32+O42</f>
        <v>357673201</v>
      </c>
      <c s="1175">
        <f>P11+P32+P42</f>
        <v>376863955</v>
      </c>
    </row>
    <row customHeight="1" ht="12"/>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election activeCell="A1" sqref="A1"/>
    </sheetView>
  </sheetViews>
  <sheetFormatPr defaultColWidth="9" customHeight="1" defaultRowHeight="0"/>
  <cols>
    <col min="1" max="4" style="56" width="3.796875" customWidth="1"/>
    <col min="5" max="5" style="56" width="33.796875" customWidth="1"/>
    <col min="6" max="16" style="56" width="14.3984375" customWidth="1"/>
    <col min="17" max="17" style="49" width="4" customWidth="1"/>
  </cols>
  <sheetData>
    <row customHeight="1" ht="18">
      <c s="923" t="s">
        <v>225</v>
      </c>
      <c r="Q1" s="975"/>
    </row>
    <row customHeight="1" ht="18">
      <c r="Q2" s="975"/>
    </row>
    <row customHeight="1" ht="18">
      <c s="630" t="s">
        <v>1</v>
      </c>
      <c s="630"/>
      <c s="630"/>
      <c s="630"/>
      <c s="630"/>
      <c s="630"/>
      <c s="630"/>
      <c s="630"/>
      <c s="630"/>
      <c s="630"/>
      <c s="630"/>
      <c s="630"/>
      <c s="630"/>
      <c s="630"/>
      <c s="630"/>
      <c s="630"/>
      <c s="630"/>
    </row>
    <row customHeight="1" ht="18">
      <c s="880" t="s">
        <v>2</v>
      </c>
      <c s="881" t="s"/>
      <c s="881" t="s"/>
      <c s="881" t="s"/>
      <c s="881" t="s"/>
      <c s="881" t="s"/>
      <c s="881" t="s"/>
      <c s="881" t="s"/>
      <c s="881" t="s"/>
      <c s="881" t="s"/>
      <c s="881" t="s"/>
      <c s="881" t="s"/>
      <c s="881" t="s"/>
      <c s="881" t="s"/>
      <c s="881" t="s"/>
      <c s="881" t="s"/>
      <c s="881" t="s"/>
    </row>
    <row customHeight="1" ht="18">
      <c r="B5" s="923" t="s">
        <v>203</v>
      </c>
      <c r="N5" s="49"/>
      <c s="1021" t="s">
        <v>3</v>
      </c>
      <c s="926" t="s">
        <v>4</v>
      </c>
      <c s="56"/>
    </row>
    <row customHeight="1" ht="18">
      <c r="B6" s="923" t="s">
        <v>204</v>
      </c>
      <c r="N6" s="49"/>
      <c s="1022" t="s">
        <v>5</v>
      </c>
      <c s="849" t="s">
        <v>6</v>
      </c>
      <c s="1093" t="s">
        <v>7</v>
      </c>
    </row>
    <row customHeight="1" ht="18">
      <c r="C7" s="923" t="s">
        <v>226</v>
      </c>
    </row>
    <row customHeight="1" ht="18">
      <c r="C8" s="923" t="s">
        <v>222</v>
      </c>
    </row>
    <row customHeight="1" ht="18">
      <c r="C9" s="1094" t="s">
        <v>207</v>
      </c>
      <c s="1095"/>
      <c s="1096"/>
      <c s="1097" t="s">
        <v>153</v>
      </c>
      <c s="1098"/>
      <c s="1099"/>
      <c s="1100" t="s">
        <v>154</v>
      </c>
      <c s="1098"/>
      <c s="1098"/>
      <c s="1098"/>
      <c s="1098"/>
      <c s="1098"/>
      <c s="1099"/>
      <c s="1101" t="s">
        <v>87</v>
      </c>
    </row>
    <row customHeight="1" ht="18">
      <c r="C10" s="1102"/>
      <c s="1103"/>
      <c s="1104"/>
      <c s="1105" t="s">
        <v>128</v>
      </c>
      <c s="1106" t="s">
        <v>129</v>
      </c>
      <c s="1107" t="s">
        <v>14</v>
      </c>
      <c s="1108" t="s">
        <v>130</v>
      </c>
      <c s="1106" t="s">
        <v>131</v>
      </c>
      <c s="1105" t="s">
        <v>132</v>
      </c>
      <c s="1105" t="s">
        <v>133</v>
      </c>
      <c s="1105" t="s">
        <v>134</v>
      </c>
      <c s="1106" t="s">
        <v>135</v>
      </c>
      <c s="1107" t="s">
        <v>14</v>
      </c>
      <c s="1109"/>
    </row>
    <row customHeight="1" ht="18">
      <c r="C11" s="1110" t="s">
        <v>208</v>
      </c>
      <c s="1111"/>
      <c s="1111"/>
      <c s="1112">
        <f>SUM(F12,F18,F21,F26,F30,F31)</f>
        <v>1870334</v>
      </c>
      <c s="1113">
        <f>SUM(G12,G18,G21,G26,G30,G31)</f>
        <v>15066055</v>
      </c>
      <c s="1114">
        <f>SUM(H12,H18,H21,H26,H30,H31)</f>
        <v>16936389</v>
      </c>
      <c s="1115"/>
      <c s="1113">
        <f>SUM(J12,J18,J21,J26,J30,J31)</f>
        <v>24286829</v>
      </c>
      <c s="1113">
        <f>SUM(K12,K18,K21,K26,K30,K31)</f>
        <v>62453722</v>
      </c>
      <c s="1112">
        <f>SUM(L12,L18,L21,L26,L30,L31)</f>
        <v>48551549</v>
      </c>
      <c s="1113">
        <f>SUM(M12,M18,M21,M26,M30,M31)</f>
        <v>37275885</v>
      </c>
      <c s="1113">
        <f>SUM(N12,N18,N21,N26,N30,N31)</f>
        <v>47883434</v>
      </c>
      <c s="1112">
        <f>O12+O18+O21+O26+O30+O31</f>
        <v>220451419</v>
      </c>
      <c s="1116">
        <f>P12+P18+P21+P26+P30+P31</f>
        <v>237387808</v>
      </c>
    </row>
    <row customHeight="1" ht="18">
      <c r="C12" s="1117"/>
      <c s="1118" t="s">
        <v>209</v>
      </c>
      <c s="1119"/>
      <c s="1120">
        <f>SUM(F13:F17)</f>
        <v>55241</v>
      </c>
      <c s="1121">
        <f>SUM(G13:G17)</f>
        <v>3510896</v>
      </c>
      <c s="1122">
        <f>SUM(H13:H17)</f>
        <v>3566137</v>
      </c>
      <c s="1123"/>
      <c s="1121">
        <f>SUM(J13:J17)</f>
        <v>1789038</v>
      </c>
      <c s="1120">
        <f>SUM(K13:K17)</f>
        <v>7933561</v>
      </c>
      <c s="1120">
        <f>SUM(L13:L17)</f>
        <v>12362015</v>
      </c>
      <c s="1120">
        <f>SUM(M13:M17)</f>
        <v>14158697</v>
      </c>
      <c s="1121">
        <f>SUM(N13:N17)</f>
        <v>20128498</v>
      </c>
      <c s="1120">
        <f>SUM(O13:O17)</f>
        <v>56371809</v>
      </c>
      <c s="1124">
        <f>SUM(P13:P17)</f>
        <v>59937946</v>
      </c>
    </row>
    <row customHeight="1" ht="18">
      <c r="C13" s="1117"/>
      <c s="1125"/>
      <c s="1126" t="s">
        <v>161</v>
      </c>
      <c s="1127">
        <v>0</v>
      </c>
      <c s="1128">
        <v>0</v>
      </c>
      <c s="1122">
        <f>SUM(F13:G13)</f>
        <v>0</v>
      </c>
      <c s="1129"/>
      <c s="1128">
        <v>1216903</v>
      </c>
      <c s="1127">
        <v>6098976</v>
      </c>
      <c s="1127">
        <v>8609114</v>
      </c>
      <c s="1127">
        <v>7082717</v>
      </c>
      <c s="1128">
        <v>10872093</v>
      </c>
      <c s="1120">
        <f>SUM(I13:N13)</f>
        <v>33879803</v>
      </c>
      <c s="1124">
        <f>H13+O13</f>
        <v>33879803</v>
      </c>
    </row>
    <row customHeight="1" ht="18">
      <c r="C14" s="1117"/>
      <c s="1125"/>
      <c s="1126" t="s">
        <v>162</v>
      </c>
      <c s="1127">
        <v>0</v>
      </c>
      <c s="1128">
        <v>0</v>
      </c>
      <c s="1122">
        <f>SUM(F14:G14)</f>
        <v>0</v>
      </c>
      <c s="1129"/>
      <c s="1128">
        <v>0</v>
      </c>
      <c s="1127">
        <v>12156</v>
      </c>
      <c s="1127">
        <v>0</v>
      </c>
      <c s="1127">
        <v>2184344</v>
      </c>
      <c s="1128">
        <v>5276271</v>
      </c>
      <c s="1120">
        <f>SUM(I14:N14)</f>
        <v>7472771</v>
      </c>
      <c s="1124">
        <f>H14+O14</f>
        <v>7472771</v>
      </c>
    </row>
    <row customHeight="1" ht="18">
      <c r="C15" s="1117"/>
      <c s="1125"/>
      <c s="1126" t="s">
        <v>163</v>
      </c>
      <c s="1127">
        <v>55241</v>
      </c>
      <c s="1128">
        <v>2845524</v>
      </c>
      <c s="1122">
        <f>SUM(F15:G15)</f>
        <v>2900765</v>
      </c>
      <c s="1129"/>
      <c s="1128">
        <v>290433</v>
      </c>
      <c s="1127">
        <v>1370621</v>
      </c>
      <c s="1127">
        <v>2710986</v>
      </c>
      <c s="1127">
        <v>4156720</v>
      </c>
      <c s="1128">
        <v>3258504</v>
      </c>
      <c s="1120">
        <f>SUM(I15:N15)</f>
        <v>11787264</v>
      </c>
      <c s="1124">
        <f>H15+O15</f>
        <v>14688029</v>
      </c>
    </row>
    <row customHeight="1" ht="18">
      <c r="C16" s="1117"/>
      <c s="1125"/>
      <c s="1126" t="s">
        <v>164</v>
      </c>
      <c s="1127">
        <v>0</v>
      </c>
      <c s="1128">
        <v>593012</v>
      </c>
      <c s="1122">
        <f>SUM(F16:G16)</f>
        <v>593012</v>
      </c>
      <c s="1129"/>
      <c s="1128">
        <v>191549</v>
      </c>
      <c s="1127">
        <v>186011</v>
      </c>
      <c s="1127">
        <v>627204</v>
      </c>
      <c s="1127">
        <v>70419</v>
      </c>
      <c s="1128">
        <v>108514</v>
      </c>
      <c s="1120">
        <f>SUM(I16:N16)</f>
        <v>1183697</v>
      </c>
      <c s="1124">
        <f>H16+O16</f>
        <v>1776709</v>
      </c>
    </row>
    <row customHeight="1" ht="18">
      <c r="C17" s="1117"/>
      <c s="1125"/>
      <c s="1126" t="s">
        <v>165</v>
      </c>
      <c s="1127">
        <v>0</v>
      </c>
      <c s="1128">
        <v>72360</v>
      </c>
      <c s="1122">
        <f>SUM(F17:G17)</f>
        <v>72360</v>
      </c>
      <c s="1129"/>
      <c s="1128">
        <v>90153</v>
      </c>
      <c s="1127">
        <v>265797</v>
      </c>
      <c s="1127">
        <v>414711</v>
      </c>
      <c s="1127">
        <v>664497</v>
      </c>
      <c s="1128">
        <v>613116</v>
      </c>
      <c s="1120">
        <f>SUM(I17:N17)</f>
        <v>2048274</v>
      </c>
      <c s="1124">
        <f>H17+O17</f>
        <v>2120634</v>
      </c>
    </row>
    <row customHeight="1" ht="18">
      <c r="C18" s="1117"/>
      <c s="1118" t="s">
        <v>210</v>
      </c>
      <c s="1130"/>
      <c s="1120">
        <f>SUM(F19:F20)</f>
        <v>491298</v>
      </c>
      <c s="1121">
        <f>SUM(G19:G20)</f>
        <v>5290224</v>
      </c>
      <c s="1122">
        <f>SUM(H19:H20)</f>
        <v>5781522</v>
      </c>
      <c s="1123"/>
      <c s="1121">
        <f>SUM(J19:J20)</f>
        <v>13448507</v>
      </c>
      <c s="1120">
        <f>SUM(K19:K20)</f>
        <v>35873239</v>
      </c>
      <c s="1120">
        <f>SUM(L19:L20)</f>
        <v>22992870</v>
      </c>
      <c s="1120">
        <f>SUM(M19:M20)</f>
        <v>11568677</v>
      </c>
      <c s="1121">
        <f>SUM(N19:N20)</f>
        <v>12807223</v>
      </c>
      <c s="1120">
        <f>SUM(O19:O20)</f>
        <v>96690516</v>
      </c>
      <c s="1124">
        <f>SUM(P19:P20)</f>
        <v>102472038</v>
      </c>
    </row>
    <row customHeight="1" ht="18">
      <c r="C19" s="1117"/>
      <c s="1125"/>
      <c s="1131" t="s">
        <v>166</v>
      </c>
      <c s="1127">
        <v>0</v>
      </c>
      <c s="1128">
        <v>0</v>
      </c>
      <c s="1122">
        <f>SUM(F19:G19)</f>
        <v>0</v>
      </c>
      <c s="1129"/>
      <c s="1128">
        <v>5588591</v>
      </c>
      <c s="1127">
        <v>13951374</v>
      </c>
      <c s="1127">
        <v>15467618</v>
      </c>
      <c s="1127">
        <v>9422519</v>
      </c>
      <c s="1128">
        <v>4280916</v>
      </c>
      <c s="1120">
        <f>SUM(I19:N19)</f>
        <v>48711018</v>
      </c>
      <c s="1124">
        <f>H19+O19</f>
        <v>48711018</v>
      </c>
    </row>
    <row customHeight="1" ht="18">
      <c r="C20" s="1117"/>
      <c s="1125"/>
      <c s="1131" t="s">
        <v>167</v>
      </c>
      <c s="1127">
        <v>491298</v>
      </c>
      <c s="1128">
        <v>5290224</v>
      </c>
      <c s="1122">
        <f>SUM(F20:G20)</f>
        <v>5781522</v>
      </c>
      <c s="1129"/>
      <c s="1128">
        <v>7859916</v>
      </c>
      <c s="1127">
        <v>21921865</v>
      </c>
      <c s="1127">
        <v>7525252</v>
      </c>
      <c s="1127">
        <v>2146158</v>
      </c>
      <c s="1128">
        <v>8526307</v>
      </c>
      <c s="1120">
        <f>SUM(I20:N20)</f>
        <v>47979498</v>
      </c>
      <c s="1124">
        <f>H20+O20</f>
        <v>53761020</v>
      </c>
    </row>
    <row customHeight="1" ht="18">
      <c r="C21" s="1117"/>
      <c s="1118" t="s">
        <v>211</v>
      </c>
      <c s="1119"/>
      <c s="1120">
        <f>SUM(F22:F25)</f>
        <v>0</v>
      </c>
      <c s="1121">
        <f>SUM(G22:G25)</f>
        <v>19967</v>
      </c>
      <c s="1122">
        <f>SUM(H22:H25)</f>
        <v>19967</v>
      </c>
      <c s="1123"/>
      <c s="1121">
        <f>SUM(J22:J25)</f>
        <v>237407</v>
      </c>
      <c s="1120">
        <f>SUM(K22:K25)</f>
        <v>2508994</v>
      </c>
      <c s="1120">
        <f>SUM(L22:L25)</f>
        <v>3873927</v>
      </c>
      <c s="1120">
        <f>SUM(M22:M25)</f>
        <v>743073</v>
      </c>
      <c s="1121">
        <f>SUM(N22:N25)</f>
        <v>2992574</v>
      </c>
      <c s="1120">
        <f>SUM(O22:O25)</f>
        <v>10355975</v>
      </c>
      <c s="1124">
        <f>SUM(P22:P25)</f>
        <v>10375942</v>
      </c>
    </row>
    <row customHeight="1" ht="18">
      <c r="C22" s="1117"/>
      <c s="1125"/>
      <c s="1126" t="s">
        <v>168</v>
      </c>
      <c s="1127">
        <v>0</v>
      </c>
      <c s="1128">
        <v>0</v>
      </c>
      <c s="1122">
        <f>SUM(F22:G22)</f>
        <v>0</v>
      </c>
      <c s="1129"/>
      <c s="1128">
        <v>237407</v>
      </c>
      <c s="1127">
        <v>2387377</v>
      </c>
      <c s="1127">
        <v>2273135</v>
      </c>
      <c s="1127">
        <v>445561</v>
      </c>
      <c s="1128">
        <v>2992574</v>
      </c>
      <c s="1120">
        <f>SUM(I22:N22)</f>
        <v>8336054</v>
      </c>
      <c s="1124">
        <f>H22+O22</f>
        <v>8336054</v>
      </c>
    </row>
    <row customHeight="1" ht="18">
      <c r="C23" s="1117"/>
      <c s="1125"/>
      <c s="1126" t="s">
        <v>169</v>
      </c>
      <c s="1127">
        <v>0</v>
      </c>
      <c s="1128">
        <v>19967</v>
      </c>
      <c s="1122">
        <f>SUM(F23:G23)</f>
        <v>19967</v>
      </c>
      <c s="1129"/>
      <c s="1128">
        <v>0</v>
      </c>
      <c s="1127">
        <v>121617</v>
      </c>
      <c s="1127">
        <v>1600792</v>
      </c>
      <c s="1127">
        <v>297512</v>
      </c>
      <c s="1128">
        <v>0</v>
      </c>
      <c s="1120">
        <f>SUM(I23:N23)</f>
        <v>2019921</v>
      </c>
      <c s="1124">
        <f>H23+O23</f>
        <v>2039888</v>
      </c>
    </row>
    <row customHeight="1" ht="18">
      <c r="C24" s="1117"/>
      <c s="1125"/>
      <c s="1126" t="s">
        <v>170</v>
      </c>
      <c s="1127">
        <v>0</v>
      </c>
      <c s="1128">
        <v>0</v>
      </c>
      <c s="1122">
        <f>SUM(F24:G24)</f>
        <v>0</v>
      </c>
      <c s="1129"/>
      <c s="1128">
        <v>0</v>
      </c>
      <c s="1127">
        <v>0</v>
      </c>
      <c s="1127">
        <v>0</v>
      </c>
      <c s="1127">
        <v>0</v>
      </c>
      <c s="1128">
        <v>0</v>
      </c>
      <c s="1120">
        <f>SUM(I24:N24)</f>
        <v>0</v>
      </c>
      <c s="1124">
        <f>H24+O24</f>
        <v>0</v>
      </c>
    </row>
    <row customHeight="1" ht="18">
      <c r="C25" s="1117"/>
      <c s="1132"/>
      <c s="1126" t="s">
        <v>171</v>
      </c>
      <c s="1127">
        <v>0</v>
      </c>
      <c s="1128">
        <v>0</v>
      </c>
      <c s="1122">
        <f>SUM(F25:G25)</f>
        <v>0</v>
      </c>
      <c s="1129"/>
      <c s="1128">
        <v>0</v>
      </c>
      <c s="1127">
        <v>0</v>
      </c>
      <c s="1127">
        <v>0</v>
      </c>
      <c s="1127">
        <v>0</v>
      </c>
      <c s="1128">
        <v>0</v>
      </c>
      <c s="1120">
        <f>SUM(I25:N25)</f>
        <v>0</v>
      </c>
      <c s="1124">
        <f>H25+O25</f>
        <v>0</v>
      </c>
    </row>
    <row customHeight="1" ht="18">
      <c r="C26" s="1117"/>
      <c s="1118" t="s">
        <v>212</v>
      </c>
      <c s="1119"/>
      <c s="1120">
        <f>SUM(F27:F29)</f>
        <v>729000</v>
      </c>
      <c s="1121">
        <f>SUM(G27:G29)</f>
        <v>4010149</v>
      </c>
      <c s="1122">
        <f>SUM(H27:H29)</f>
        <v>4739149</v>
      </c>
      <c s="1123"/>
      <c s="1121">
        <f>SUM(J27:J29)</f>
        <v>1581818</v>
      </c>
      <c s="1120">
        <f>SUM(K27:K29)</f>
        <v>7959015</v>
      </c>
      <c s="1120">
        <f>SUM(L27:L29)</f>
        <v>4332636</v>
      </c>
      <c s="1120">
        <f>SUM(M27:M29)</f>
        <v>6949593</v>
      </c>
      <c s="1121">
        <f>SUM(N27:N29)</f>
        <v>5938578</v>
      </c>
      <c s="1120">
        <f>SUM(O27:O29)</f>
        <v>26761640</v>
      </c>
      <c s="1124">
        <f>SUM(P27:P29)</f>
        <v>31500789</v>
      </c>
    </row>
    <row customHeight="1" ht="18">
      <c r="C27" s="1117"/>
      <c s="1125"/>
      <c s="1133" t="s">
        <v>172</v>
      </c>
      <c s="1134">
        <v>729000</v>
      </c>
      <c s="1135">
        <v>3445596</v>
      </c>
      <c s="1122">
        <f>SUM(F27:G27)</f>
        <v>4174596</v>
      </c>
      <c s="1129"/>
      <c s="1135">
        <v>1297827</v>
      </c>
      <c s="1134">
        <v>6986502</v>
      </c>
      <c s="1134">
        <v>3887892</v>
      </c>
      <c s="1134">
        <v>6414111</v>
      </c>
      <c s="1135">
        <v>5249358</v>
      </c>
      <c s="1120">
        <f>SUM(I27:N27)</f>
        <v>23835690</v>
      </c>
      <c s="1124">
        <f>H27+O27</f>
        <v>28010286</v>
      </c>
    </row>
    <row customHeight="1" ht="18">
      <c r="C28" s="1117"/>
      <c s="1136"/>
      <c s="1131" t="s">
        <v>213</v>
      </c>
      <c s="1137">
        <v>0</v>
      </c>
      <c s="1138">
        <v>128053</v>
      </c>
      <c s="1122">
        <f>SUM(F28:G28)</f>
        <v>128053</v>
      </c>
      <c s="1139"/>
      <c s="1138">
        <v>55647</v>
      </c>
      <c s="1137">
        <v>244188</v>
      </c>
      <c s="1137">
        <v>11664</v>
      </c>
      <c s="1137">
        <v>107172</v>
      </c>
      <c s="1138">
        <v>149220</v>
      </c>
      <c s="1120">
        <f>SUM(I28:N28)</f>
        <v>567891</v>
      </c>
      <c s="1124">
        <f>H28+O28</f>
        <v>695944</v>
      </c>
    </row>
    <row customHeight="1" ht="18">
      <c r="C29" s="1117"/>
      <c s="1140"/>
      <c s="1126" t="s">
        <v>214</v>
      </c>
      <c s="1141">
        <v>0</v>
      </c>
      <c s="1142">
        <v>436500</v>
      </c>
      <c s="1122">
        <f>SUM(F29:G29)</f>
        <v>436500</v>
      </c>
      <c s="1139"/>
      <c s="1142">
        <v>228344</v>
      </c>
      <c s="1141">
        <v>728325</v>
      </c>
      <c s="1141">
        <v>433080</v>
      </c>
      <c s="1141">
        <v>428310</v>
      </c>
      <c s="1142">
        <v>540000</v>
      </c>
      <c s="1120">
        <f>SUM(I29:N29)</f>
        <v>2358059</v>
      </c>
      <c s="1124">
        <f>H29+O29</f>
        <v>2794559</v>
      </c>
    </row>
    <row customHeight="1" ht="18">
      <c r="C30" s="1117"/>
      <c s="1125" t="s">
        <v>173</v>
      </c>
      <c s="1143"/>
      <c s="1127">
        <v>0</v>
      </c>
      <c s="1128">
        <v>0</v>
      </c>
      <c s="1122">
        <f>SUM(F30:G30)</f>
        <v>0</v>
      </c>
      <c s="1129"/>
      <c s="1128">
        <v>3231481</v>
      </c>
      <c s="1127">
        <v>559403</v>
      </c>
      <c s="1127">
        <v>0</v>
      </c>
      <c s="1127">
        <v>0</v>
      </c>
      <c s="1128">
        <v>2961634</v>
      </c>
      <c s="1120">
        <f>SUM(I30:N30)</f>
        <v>6752518</v>
      </c>
      <c s="1124">
        <f>H30+O30</f>
        <v>6752518</v>
      </c>
    </row>
    <row customHeight="1" ht="18">
      <c r="C31" s="1144"/>
      <c s="1145" t="s">
        <v>174</v>
      </c>
      <c s="1146"/>
      <c s="1147">
        <v>594795</v>
      </c>
      <c s="1148">
        <v>2234819</v>
      </c>
      <c s="1149">
        <f>SUM(F31:G31)</f>
        <v>2829614</v>
      </c>
      <c s="1129"/>
      <c s="1148">
        <v>3998578</v>
      </c>
      <c s="1147">
        <v>7619510</v>
      </c>
      <c s="1147">
        <v>4990101</v>
      </c>
      <c s="1147">
        <v>3855845</v>
      </c>
      <c s="1148">
        <v>3054927</v>
      </c>
      <c s="1149">
        <f>SUM(I31:N31)</f>
        <v>23518961</v>
      </c>
      <c s="1150">
        <f>H31+O31</f>
        <v>26348575</v>
      </c>
    </row>
    <row customHeight="1" ht="18">
      <c r="C32" s="1110" t="s">
        <v>215</v>
      </c>
      <c s="1151"/>
      <c s="1152"/>
      <c s="1112">
        <f>SUM(F33:F41)</f>
        <v>0</v>
      </c>
      <c s="1113">
        <f>SUM(G33:G41)</f>
        <v>618150</v>
      </c>
      <c s="1114">
        <f>SUM(H33:H41)</f>
        <v>618150</v>
      </c>
      <c s="1123"/>
      <c s="1113">
        <f>SUM(J33:J41)</f>
        <v>1814285</v>
      </c>
      <c s="1112">
        <f>SUM(K33:K41)</f>
        <v>13351257</v>
      </c>
      <c s="1112">
        <f>SUM(L33:L41)</f>
        <v>9029663</v>
      </c>
      <c s="1112">
        <f>SUM(M33:M41)</f>
        <v>16589619</v>
      </c>
      <c s="1113">
        <f>SUM(N33:N41)</f>
        <v>6960815</v>
      </c>
      <c s="1112">
        <f>SUM(O33:O41)</f>
        <v>47745639</v>
      </c>
      <c s="1116">
        <f>SUM(P33:P41)</f>
        <v>48363789</v>
      </c>
    </row>
    <row customHeight="1" ht="18">
      <c r="C33" s="1153"/>
      <c s="1154" t="s">
        <v>190</v>
      </c>
      <c s="1155"/>
      <c s="1156">
        <v>0</v>
      </c>
      <c s="1157">
        <v>0</v>
      </c>
      <c s="1158">
        <f>SUM(F33:G33)</f>
        <v>0</v>
      </c>
      <c s="1129"/>
      <c s="1157">
        <v>0</v>
      </c>
      <c s="1156">
        <v>0</v>
      </c>
      <c s="1156">
        <v>919125</v>
      </c>
      <c s="1156">
        <v>1344778</v>
      </c>
      <c s="1157">
        <v>0</v>
      </c>
      <c s="1159">
        <f>SUM(I33:N33)</f>
        <v>2263903</v>
      </c>
      <c s="1160">
        <f>H33+O33</f>
        <v>2263903</v>
      </c>
    </row>
    <row customHeight="1" ht="18">
      <c r="C34" s="1117"/>
      <c s="1132" t="s">
        <v>191</v>
      </c>
      <c s="1143"/>
      <c s="1156">
        <v>0</v>
      </c>
      <c s="1157">
        <v>0</v>
      </c>
      <c s="1122">
        <f>SUM(F34:G34)</f>
        <v>0</v>
      </c>
      <c s="1129"/>
      <c s="1128">
        <v>0</v>
      </c>
      <c s="1127">
        <v>0</v>
      </c>
      <c s="1127">
        <v>0</v>
      </c>
      <c s="1127">
        <v>0</v>
      </c>
      <c s="1128">
        <v>0</v>
      </c>
      <c s="1120">
        <f>SUM(I34:N34)</f>
        <v>0</v>
      </c>
      <c s="1124">
        <f>H34+O34</f>
        <v>0</v>
      </c>
    </row>
    <row customHeight="1" ht="18">
      <c r="C35" s="1117"/>
      <c s="1132" t="s">
        <v>192</v>
      </c>
      <c s="1143"/>
      <c s="1127">
        <v>0</v>
      </c>
      <c s="1128">
        <v>0</v>
      </c>
      <c s="1122">
        <f>SUM(F35:G35)</f>
        <v>0</v>
      </c>
      <c s="1129"/>
      <c s="1128">
        <v>1814285</v>
      </c>
      <c s="1127">
        <v>3991059</v>
      </c>
      <c s="1127">
        <v>2873923</v>
      </c>
      <c s="1127">
        <v>6049752</v>
      </c>
      <c s="1128">
        <v>6424</v>
      </c>
      <c s="1120">
        <f>SUM(I35:N35)</f>
        <v>14735443</v>
      </c>
      <c s="1124">
        <f>H35+O35</f>
        <v>14735443</v>
      </c>
    </row>
    <row customHeight="1" ht="18">
      <c r="C36" s="1117"/>
      <c s="1161" t="s">
        <v>193</v>
      </c>
      <c s="1130"/>
      <c s="1127">
        <v>0</v>
      </c>
      <c s="1128">
        <v>0</v>
      </c>
      <c s="1122">
        <f>SUM(F36:G36)</f>
        <v>0</v>
      </c>
      <c s="1129"/>
      <c s="1128">
        <v>0</v>
      </c>
      <c s="1127">
        <v>687653</v>
      </c>
      <c s="1127">
        <v>1026838</v>
      </c>
      <c s="1127">
        <v>0</v>
      </c>
      <c s="1128">
        <v>94641</v>
      </c>
      <c s="1120">
        <f>SUM(I36:N36)</f>
        <v>1809132</v>
      </c>
      <c s="1124">
        <f>H36+O36</f>
        <v>1809132</v>
      </c>
    </row>
    <row customHeight="1" ht="18">
      <c r="C37" s="1117"/>
      <c s="1161" t="s">
        <v>194</v>
      </c>
      <c s="1130"/>
      <c s="1127">
        <v>0</v>
      </c>
      <c s="1128">
        <v>618150</v>
      </c>
      <c s="1122">
        <f>SUM(F37:G37)</f>
        <v>618150</v>
      </c>
      <c s="1129"/>
      <c s="1128">
        <v>0</v>
      </c>
      <c s="1127">
        <v>3139099</v>
      </c>
      <c s="1127">
        <v>4209777</v>
      </c>
      <c s="1127">
        <v>4283220</v>
      </c>
      <c s="1128">
        <v>2634992</v>
      </c>
      <c s="1120">
        <f>SUM(I37:N37)</f>
        <v>14267088</v>
      </c>
      <c s="1124">
        <f>H37+O37</f>
        <v>14885238</v>
      </c>
    </row>
    <row customHeight="1" ht="18">
      <c r="C38" s="1117"/>
      <c s="1161" t="s">
        <v>195</v>
      </c>
      <c s="1130"/>
      <c s="1157">
        <v>0</v>
      </c>
      <c s="1128">
        <v>0</v>
      </c>
      <c s="1122">
        <f>SUM(F38:G38)</f>
        <v>0</v>
      </c>
      <c s="1129"/>
      <c s="1128">
        <v>0</v>
      </c>
      <c s="1127">
        <v>3082678</v>
      </c>
      <c s="1127">
        <v>0</v>
      </c>
      <c s="1127">
        <v>0</v>
      </c>
      <c s="1128">
        <v>0</v>
      </c>
      <c s="1120">
        <f>SUM(I38:N38)</f>
        <v>3082678</v>
      </c>
      <c s="1124">
        <f>H38+O38</f>
        <v>3082678</v>
      </c>
    </row>
    <row customHeight="1" ht="18">
      <c r="C39" s="1117"/>
      <c s="1154" t="s">
        <v>196</v>
      </c>
      <c s="1162"/>
      <c s="1156">
        <v>0</v>
      </c>
      <c s="1157">
        <v>0</v>
      </c>
      <c s="1122">
        <f>SUM(F39:G39)</f>
        <v>0</v>
      </c>
      <c s="1129"/>
      <c s="1128">
        <v>0</v>
      </c>
      <c s="1127">
        <v>0</v>
      </c>
      <c s="1127">
        <v>0</v>
      </c>
      <c s="1127">
        <v>0</v>
      </c>
      <c s="1128">
        <v>0</v>
      </c>
      <c s="1120">
        <f>SUM(I39:N39)</f>
        <v>0</v>
      </c>
      <c s="1124">
        <f>H39+O39</f>
        <v>0</v>
      </c>
    </row>
    <row customHeight="1" ht="18">
      <c r="C40" s="1153"/>
      <c s="1154" t="s">
        <v>197</v>
      </c>
      <c s="1155"/>
      <c s="1156">
        <v>0</v>
      </c>
      <c s="1157">
        <v>0</v>
      </c>
      <c s="1158">
        <f>SUM(F40:G40)</f>
        <v>0</v>
      </c>
      <c s="1129"/>
      <c s="1157">
        <v>0</v>
      </c>
      <c s="1156">
        <v>0</v>
      </c>
      <c s="1156">
        <v>0</v>
      </c>
      <c s="1156">
        <v>0</v>
      </c>
      <c s="1157">
        <v>3822697</v>
      </c>
      <c s="1159">
        <f>SUM(I40:N40)</f>
        <v>3822697</v>
      </c>
      <c s="1160">
        <f>H40+O40</f>
        <v>3822697</v>
      </c>
    </row>
    <row customHeight="1" ht="18">
      <c r="C41" s="1163"/>
      <c s="1164" t="s">
        <v>198</v>
      </c>
      <c s="1165"/>
      <c s="1147">
        <v>0</v>
      </c>
      <c s="1148">
        <v>0</v>
      </c>
      <c s="1122">
        <f>SUM(F41:G41)</f>
        <v>0</v>
      </c>
      <c s="1129"/>
      <c s="1148">
        <v>0</v>
      </c>
      <c s="1147">
        <v>2450768</v>
      </c>
      <c s="1147">
        <v>0</v>
      </c>
      <c s="1147">
        <v>4911869</v>
      </c>
      <c s="1148">
        <v>402061</v>
      </c>
      <c s="1166">
        <f>SUM(I41:N41)</f>
        <v>7764698</v>
      </c>
      <c s="1150">
        <f>H41+O41</f>
        <v>7764698</v>
      </c>
    </row>
    <row customHeight="1" ht="18">
      <c r="C42" s="1117" t="s">
        <v>216</v>
      </c>
      <c s="1119"/>
      <c s="1119"/>
      <c s="1113">
        <f>SUM(F43:F46)</f>
        <v>0</v>
      </c>
      <c s="1113">
        <f>SUM(G43:G46)</f>
        <v>0</v>
      </c>
      <c s="1114">
        <f>SUM(H43:H46)</f>
        <v>0</v>
      </c>
      <c s="1123"/>
      <c s="1113">
        <f>SUM(J43:J46)</f>
        <v>10017543</v>
      </c>
      <c s="1112">
        <f>SUM(K43:K46)</f>
        <v>1013795</v>
      </c>
      <c s="1112">
        <f>SUM(L43:L46)</f>
        <v>7616231</v>
      </c>
      <c s="1112">
        <f>SUM(M43:M46)</f>
        <v>15229946</v>
      </c>
      <c s="1113">
        <f>SUM(N43:N46)</f>
        <v>22181870</v>
      </c>
      <c s="1112">
        <f>SUM(O43:O46)</f>
        <v>56059385</v>
      </c>
      <c s="1116">
        <f>SUM(P43:P46)</f>
        <v>56059385</v>
      </c>
    </row>
    <row customHeight="1" ht="18">
      <c r="C43" s="1117"/>
      <c s="1167" t="s">
        <v>91</v>
      </c>
      <c s="1167"/>
      <c s="1128">
        <v>0</v>
      </c>
      <c s="1128">
        <v>0</v>
      </c>
      <c s="1122">
        <f>SUM(F43:G43)</f>
        <v>0</v>
      </c>
      <c s="1129"/>
      <c s="1128">
        <v>2536545</v>
      </c>
      <c s="1127">
        <v>0</v>
      </c>
      <c s="1127">
        <v>5019898</v>
      </c>
      <c s="1127">
        <v>7493731</v>
      </c>
      <c s="1128">
        <v>4116121</v>
      </c>
      <c s="1120">
        <f>SUM(I43:N43)</f>
        <v>19166295</v>
      </c>
      <c s="1124">
        <f>H43+O43</f>
        <v>19166295</v>
      </c>
    </row>
    <row customHeight="1" ht="18">
      <c r="C44" s="1117"/>
      <c s="1167" t="s">
        <v>92</v>
      </c>
      <c s="1167"/>
      <c s="1127">
        <v>0</v>
      </c>
      <c s="1128">
        <v>0</v>
      </c>
      <c s="1122">
        <f>SUM(F44:G44)</f>
        <v>0</v>
      </c>
      <c s="1129"/>
      <c s="1128">
        <v>7480998</v>
      </c>
      <c s="1127">
        <v>1013795</v>
      </c>
      <c s="1127">
        <v>2596333</v>
      </c>
      <c s="1127">
        <v>7736215</v>
      </c>
      <c s="1128">
        <v>18065749</v>
      </c>
      <c s="1120">
        <f>SUM(I44:N44)</f>
        <v>36893090</v>
      </c>
      <c s="1124">
        <f>H44+O44</f>
        <v>36893090</v>
      </c>
    </row>
    <row customHeight="1" ht="18">
      <c r="C45" s="1117"/>
      <c s="1168" t="s">
        <v>157</v>
      </c>
      <c s="1168"/>
      <c s="1156">
        <v>0</v>
      </c>
      <c s="1157">
        <v>0</v>
      </c>
      <c s="1122">
        <f>SUM(F45:G45)</f>
        <v>0</v>
      </c>
      <c s="1129"/>
      <c s="1157">
        <v>0</v>
      </c>
      <c s="1156">
        <v>0</v>
      </c>
      <c s="1156">
        <v>0</v>
      </c>
      <c s="1156">
        <v>0</v>
      </c>
      <c s="1157">
        <v>0</v>
      </c>
      <c s="1120">
        <f>SUM(I45:N45)</f>
        <v>0</v>
      </c>
      <c s="1124">
        <f>H45+O45</f>
        <v>0</v>
      </c>
    </row>
    <row customHeight="1" ht="18">
      <c r="C46" s="1117"/>
      <c s="1169" t="s">
        <v>217</v>
      </c>
      <c s="1169"/>
      <c s="1147">
        <v>0</v>
      </c>
      <c s="1148">
        <v>0</v>
      </c>
      <c s="1149">
        <f>SUM(F46:G46)</f>
        <v>0</v>
      </c>
      <c s="1129"/>
      <c s="1148">
        <v>0</v>
      </c>
      <c s="1147">
        <v>0</v>
      </c>
      <c s="1147">
        <v>0</v>
      </c>
      <c s="1147">
        <v>0</v>
      </c>
      <c s="1148">
        <v>0</v>
      </c>
      <c s="1166">
        <f>SUM(I46:N46)</f>
        <v>0</v>
      </c>
      <c s="1150">
        <f>H46+O46</f>
        <v>0</v>
      </c>
    </row>
    <row customHeight="1" ht="18">
      <c r="C47" s="1170" t="s">
        <v>218</v>
      </c>
      <c s="1171"/>
      <c s="1172"/>
      <c s="1173">
        <f>SUM(F11,F32,F42)</f>
        <v>1870334</v>
      </c>
      <c s="1173">
        <f>SUM(G11,G32,G42)</f>
        <v>15684205</v>
      </c>
      <c s="1174">
        <f>SUM(H11,H32,H42)</f>
        <v>17554539</v>
      </c>
      <c s="1197"/>
      <c s="1173">
        <f>SUM(J11,J32,J42)</f>
        <v>36118657</v>
      </c>
      <c s="1173">
        <f>SUM(K11,K32,K42)</f>
        <v>76818774</v>
      </c>
      <c s="1173">
        <f>SUM(L11,L32,L42)</f>
        <v>65197443</v>
      </c>
      <c s="1173">
        <f>SUM(M11,M32,M42)</f>
        <v>69095450</v>
      </c>
      <c s="1173">
        <f>SUM(N11,N32,N42)</f>
        <v>77026119</v>
      </c>
      <c s="1173">
        <f>O11+O32+O42</f>
        <v>324256443</v>
      </c>
      <c s="1175">
        <f>P11+P32+P42</f>
        <v>341810982</v>
      </c>
    </row>
    <row customHeight="1" ht="12"/>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dataValidations count="1">
    <dataValidation allowBlank="1" showInputMessage="1" showErrorMessage="1" sqref="F28"/>
  </dataValidation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R41"/>
  <sheetViews>
    <sheetView showGridLines="0" workbookViewId="0">
      <selection activeCell="A1" sqref="A1"/>
    </sheetView>
  </sheetViews>
  <sheetFormatPr defaultColWidth="9" customHeight="1" defaultRowHeight="0"/>
  <cols>
    <col min="1" max="2" style="68" width="3.796875" customWidth="1"/>
    <col min="3" max="3" style="68" width="23.3984375" customWidth="1"/>
    <col min="4" max="17" style="68" width="14.3984375" customWidth="1"/>
    <col min="18" max="18" style="0" width="4" customWidth="1"/>
  </cols>
  <sheetData>
    <row customHeight="1" ht="18">
      <c s="923" t="s">
        <v>88</v>
      </c>
      <c s="56"/>
      <c s="56"/>
      <c s="56"/>
      <c s="56"/>
      <c s="56"/>
      <c s="56"/>
      <c s="56"/>
      <c s="56"/>
      <c s="56"/>
      <c s="56"/>
      <c s="56"/>
      <c s="56"/>
      <c s="56"/>
      <c s="56"/>
      <c s="56"/>
      <c s="0"/>
      <c s="924"/>
    </row>
    <row customHeight="1" ht="18">
      <c s="56"/>
      <c s="56"/>
      <c s="56"/>
      <c s="56"/>
      <c s="56"/>
      <c s="56"/>
      <c s="56"/>
      <c s="56"/>
      <c s="56"/>
      <c s="56"/>
      <c s="56"/>
      <c s="56"/>
      <c s="56"/>
      <c s="56"/>
      <c s="56"/>
      <c s="56"/>
      <c s="0"/>
      <c s="924"/>
    </row>
    <row customHeight="1" ht="18">
      <c s="630" t="s">
        <v>1</v>
      </c>
      <c s="630"/>
      <c s="630"/>
      <c s="630"/>
      <c s="630"/>
      <c s="630"/>
      <c s="630"/>
      <c s="630"/>
      <c s="630"/>
      <c s="630"/>
      <c s="630"/>
      <c s="630"/>
      <c s="630"/>
      <c s="630"/>
      <c s="630"/>
      <c s="630"/>
      <c s="630"/>
      <c s="630"/>
    </row>
    <row customHeight="1" ht="18">
      <c s="925" t="s">
        <v>2</v>
      </c>
      <c s="925" t="s"/>
      <c s="925" t="s"/>
      <c s="925" t="s"/>
      <c s="925" t="s"/>
      <c s="925" t="s"/>
      <c s="925" t="s"/>
      <c s="925" t="s"/>
      <c s="925" t="s"/>
      <c s="925" t="s"/>
      <c s="925" t="s"/>
      <c s="925" t="s"/>
      <c s="925" t="s"/>
      <c s="925" t="s"/>
      <c s="925" t="s"/>
      <c s="925" t="s"/>
      <c s="925" t="s"/>
      <c s="925" t="s"/>
    </row>
    <row customHeight="1" ht="18">
      <c s="56"/>
      <c s="56"/>
      <c s="56"/>
      <c s="56"/>
      <c s="56"/>
      <c s="56"/>
      <c s="56"/>
      <c s="56"/>
      <c s="56"/>
      <c s="56"/>
      <c s="56"/>
      <c s="56"/>
      <c s="56"/>
      <c s="0"/>
      <c s="0"/>
      <c s="846" t="s">
        <v>3</v>
      </c>
      <c s="926" t="s">
        <v>4</v>
      </c>
    </row>
    <row customHeight="1" ht="18">
      <c s="56"/>
      <c s="56"/>
      <c s="56"/>
      <c s="56"/>
      <c s="56"/>
      <c s="56"/>
      <c s="56"/>
      <c s="56"/>
      <c s="56"/>
      <c s="56"/>
      <c s="56"/>
      <c s="56"/>
      <c s="56"/>
      <c s="0"/>
      <c s="0"/>
      <c s="848" t="s">
        <v>5</v>
      </c>
      <c s="849" t="s">
        <v>6</v>
      </c>
      <c s="0" t="s">
        <v>7</v>
      </c>
    </row>
    <row customHeight="1" ht="18">
      <c r="B7" s="843" t="s">
        <v>89</v>
      </c>
    </row>
    <row customHeight="1" ht="12"/>
    <row customHeight="1" ht="18">
      <c r="B9" s="843" t="s">
        <v>90</v>
      </c>
    </row>
    <row customHeight="1" ht="12"/>
    <row customHeight="1" ht="24.75">
      <c r="C11" s="497"/>
      <c s="867" t="s">
        <v>91</v>
      </c>
      <c s="927"/>
      <c s="867" t="s">
        <v>92</v>
      </c>
      <c s="927"/>
      <c s="868" t="s">
        <v>93</v>
      </c>
      <c s="927"/>
      <c s="867" t="s">
        <v>94</v>
      </c>
      <c s="927"/>
      <c s="868" t="s">
        <v>95</v>
      </c>
      <c s="928"/>
      <c s="929" t="s">
        <v>27</v>
      </c>
      <c s="928"/>
      <c s="929" t="s">
        <v>87</v>
      </c>
      <c s="930"/>
    </row>
    <row customHeight="1" ht="24.75">
      <c r="C12" s="931" t="s">
        <v>96</v>
      </c>
      <c s="932">
        <v>519</v>
      </c>
      <c s="933"/>
      <c s="932">
        <v>253</v>
      </c>
      <c s="933"/>
      <c s="932">
        <v>3</v>
      </c>
      <c s="933"/>
      <c s="932">
        <v>0</v>
      </c>
      <c s="933"/>
      <c s="932">
        <v>125</v>
      </c>
      <c s="933"/>
      <c s="932">
        <v>607</v>
      </c>
      <c s="933"/>
      <c s="934">
        <f>SUM(D12:O12)</f>
        <v>1507</v>
      </c>
      <c s="935"/>
    </row>
    <row customHeight="1" ht="24.75">
      <c r="C13" s="499"/>
      <c s="936" t="s">
        <v>97</v>
      </c>
      <c s="936" t="s">
        <v>98</v>
      </c>
      <c s="936" t="s">
        <v>97</v>
      </c>
      <c s="936" t="s">
        <v>98</v>
      </c>
      <c s="937" t="s">
        <v>97</v>
      </c>
      <c s="937" t="s">
        <v>98</v>
      </c>
      <c s="937" t="s">
        <v>97</v>
      </c>
      <c s="937" t="s">
        <v>98</v>
      </c>
      <c s="937" t="s">
        <v>97</v>
      </c>
      <c s="937" t="s">
        <v>98</v>
      </c>
      <c s="937" t="s">
        <v>97</v>
      </c>
      <c s="938" t="s">
        <v>99</v>
      </c>
      <c s="937" t="s">
        <v>97</v>
      </c>
      <c s="939" t="s">
        <v>99</v>
      </c>
    </row>
    <row customHeight="1" ht="24.75">
      <c r="C14" s="940" t="s">
        <v>100</v>
      </c>
      <c s="941">
        <v>363</v>
      </c>
      <c s="941">
        <v>363</v>
      </c>
      <c s="941">
        <v>184</v>
      </c>
      <c s="941">
        <v>184</v>
      </c>
      <c s="942">
        <v>2</v>
      </c>
      <c s="942">
        <v>2</v>
      </c>
      <c s="942">
        <v>0</v>
      </c>
      <c s="942">
        <v>0</v>
      </c>
      <c s="942">
        <v>89</v>
      </c>
      <c s="942">
        <v>89</v>
      </c>
      <c s="942">
        <v>376</v>
      </c>
      <c s="942">
        <v>376</v>
      </c>
      <c s="943">
        <f>SUM(D14,F14,H14,L14,N14,J14)</f>
        <v>1014</v>
      </c>
      <c s="944">
        <f>SUM(E14,G14,I14,M14,O14,K14)</f>
        <v>1014</v>
      </c>
    </row>
    <row customHeight="1" ht="24.75">
      <c r="C15" s="945" t="s">
        <v>101</v>
      </c>
      <c s="946">
        <v>354</v>
      </c>
      <c s="946">
        <v>354</v>
      </c>
      <c s="946">
        <v>174</v>
      </c>
      <c s="946">
        <v>174</v>
      </c>
      <c s="947">
        <v>1</v>
      </c>
      <c s="947">
        <v>1</v>
      </c>
      <c s="947">
        <v>0</v>
      </c>
      <c s="947">
        <v>0</v>
      </c>
      <c s="947">
        <v>86</v>
      </c>
      <c s="947">
        <v>86</v>
      </c>
      <c s="947">
        <v>219</v>
      </c>
      <c s="947">
        <v>219</v>
      </c>
      <c s="948">
        <f>SUM(D15,F15,H15,L15,N15,J15)</f>
        <v>834</v>
      </c>
      <c s="949">
        <f>SUM(E15,G15,I15,M15,O15,K15)</f>
        <v>834</v>
      </c>
    </row>
    <row customHeight="1" ht="24.75">
      <c r="C16" s="940" t="s">
        <v>102</v>
      </c>
      <c s="941">
        <v>132</v>
      </c>
      <c s="941">
        <v>132</v>
      </c>
      <c s="941">
        <v>51</v>
      </c>
      <c s="941">
        <v>51</v>
      </c>
      <c s="942">
        <v>0</v>
      </c>
      <c s="942">
        <v>0</v>
      </c>
      <c s="942">
        <v>0</v>
      </c>
      <c s="942">
        <v>0</v>
      </c>
      <c s="942">
        <v>31</v>
      </c>
      <c s="942">
        <v>31</v>
      </c>
      <c s="942">
        <v>164</v>
      </c>
      <c s="942">
        <v>164</v>
      </c>
      <c s="943">
        <f>SUM(D16,F16,H16,L16,N16,J16)</f>
        <v>378</v>
      </c>
      <c s="944">
        <f>SUM(E16,G16,I16,M16,O16,K16)</f>
        <v>378</v>
      </c>
    </row>
    <row customHeight="1" ht="24.75">
      <c r="C17" s="945" t="s">
        <v>101</v>
      </c>
      <c s="946">
        <v>122</v>
      </c>
      <c s="946">
        <v>122</v>
      </c>
      <c s="946">
        <v>51</v>
      </c>
      <c s="946">
        <v>51</v>
      </c>
      <c s="947">
        <v>0</v>
      </c>
      <c s="947">
        <v>0</v>
      </c>
      <c s="947">
        <v>0</v>
      </c>
      <c s="947">
        <v>0</v>
      </c>
      <c s="947">
        <v>30</v>
      </c>
      <c s="947">
        <v>30</v>
      </c>
      <c s="947">
        <v>91</v>
      </c>
      <c s="947">
        <v>91</v>
      </c>
      <c s="948">
        <f>SUM(D17,F17,H17,L17,N17,J17)</f>
        <v>294</v>
      </c>
      <c s="949">
        <f>SUM(E17,G17,I17,M17,O17,K17)</f>
        <v>294</v>
      </c>
    </row>
    <row customHeight="1" ht="24.75">
      <c r="C18" s="940" t="s">
        <v>103</v>
      </c>
      <c s="950">
        <v>23</v>
      </c>
      <c s="950">
        <v>23</v>
      </c>
      <c s="950">
        <v>15</v>
      </c>
      <c s="950">
        <v>15</v>
      </c>
      <c s="950">
        <v>1</v>
      </c>
      <c s="950">
        <v>1</v>
      </c>
      <c s="950">
        <v>0</v>
      </c>
      <c s="950">
        <v>0</v>
      </c>
      <c s="950">
        <v>1</v>
      </c>
      <c s="950">
        <v>1</v>
      </c>
      <c s="950">
        <v>27</v>
      </c>
      <c s="950">
        <v>27</v>
      </c>
      <c s="943">
        <f>SUM(D18,F18,H18,L18,N18,J18)</f>
        <v>67</v>
      </c>
      <c s="944">
        <f>SUM(E18,G18,I18,M18,O18,K18)</f>
        <v>67</v>
      </c>
    </row>
    <row customHeight="1" ht="24.75">
      <c r="C19" s="951" t="s">
        <v>101</v>
      </c>
      <c s="952">
        <v>21</v>
      </c>
      <c s="952">
        <v>21</v>
      </c>
      <c s="952">
        <v>11</v>
      </c>
      <c s="952">
        <v>11</v>
      </c>
      <c s="953">
        <v>0</v>
      </c>
      <c s="953">
        <v>0</v>
      </c>
      <c s="953">
        <v>0</v>
      </c>
      <c s="953">
        <v>0</v>
      </c>
      <c s="953">
        <v>2</v>
      </c>
      <c s="953">
        <v>2</v>
      </c>
      <c s="953">
        <v>16</v>
      </c>
      <c s="953">
        <v>16</v>
      </c>
      <c s="954">
        <f>SUM(D19,F19,H19,L19,N19,J19)</f>
        <v>50</v>
      </c>
      <c s="955">
        <f>SUM(E19,G19,I19,M19,O19,K19)</f>
        <v>50</v>
      </c>
    </row>
    <row customHeight="1" ht="12"/>
    <row customHeight="1" ht="18">
      <c r="B21" s="843" t="s">
        <v>104</v>
      </c>
    </row>
    <row customHeight="1" ht="12"/>
    <row customHeight="1" ht="24.75">
      <c r="C23" s="497"/>
      <c s="869" t="s">
        <v>105</v>
      </c>
    </row>
    <row customHeight="1" ht="24.75">
      <c r="C24" s="956" t="s">
        <v>96</v>
      </c>
      <c s="957">
        <v>1</v>
      </c>
    </row>
    <row customHeight="1" ht="24.75">
      <c r="C25" s="940" t="s">
        <v>106</v>
      </c>
      <c s="958">
        <v>0</v>
      </c>
    </row>
    <row customHeight="1" ht="24.75">
      <c r="C26" s="945" t="s">
        <v>101</v>
      </c>
      <c s="959">
        <v>0</v>
      </c>
    </row>
    <row customHeight="1" ht="24.75">
      <c r="C27" s="940" t="s">
        <v>107</v>
      </c>
      <c s="960">
        <v>1</v>
      </c>
    </row>
    <row customHeight="1" ht="24.75">
      <c r="C28" s="951" t="s">
        <v>101</v>
      </c>
      <c s="961">
        <v>0</v>
      </c>
    </row>
    <row customHeight="1" ht="12"/>
    <row customHeight="1" ht="18">
      <c r="B30" s="843" t="s">
        <v>108</v>
      </c>
    </row>
    <row customHeight="1" ht="12"/>
    <row customHeight="1" ht="24.75">
      <c r="C32" s="497"/>
      <c s="929" t="s">
        <v>109</v>
      </c>
      <c s="930"/>
      <c s="520"/>
      <c s="869" t="s">
        <v>105</v>
      </c>
    </row>
    <row customHeight="1" ht="24.75">
      <c r="C33" s="931" t="s">
        <v>96</v>
      </c>
      <c s="932">
        <v>5</v>
      </c>
      <c s="962"/>
      <c s="963" t="s">
        <v>96</v>
      </c>
      <c s="957">
        <v>2</v>
      </c>
    </row>
    <row customHeight="1" ht="24.75">
      <c r="C34" s="522"/>
      <c s="964" t="s">
        <v>97</v>
      </c>
      <c s="965" t="s">
        <v>98</v>
      </c>
      <c s="966" t="s">
        <v>106</v>
      </c>
      <c s="967">
        <v>0</v>
      </c>
    </row>
    <row customHeight="1" ht="24.75">
      <c r="C35" s="968" t="s">
        <v>100</v>
      </c>
      <c s="969">
        <v>0</v>
      </c>
      <c s="960">
        <v>0</v>
      </c>
      <c s="970" t="s">
        <v>110</v>
      </c>
      <c s="959">
        <v>0</v>
      </c>
    </row>
    <row customHeight="1" ht="24.75">
      <c r="C36" s="945" t="s">
        <v>101</v>
      </c>
      <c s="947">
        <v>0</v>
      </c>
      <c s="959">
        <v>0</v>
      </c>
      <c s="971" t="s">
        <v>107</v>
      </c>
      <c s="960">
        <v>2</v>
      </c>
    </row>
    <row customHeight="1" ht="24.75">
      <c r="C37" s="940" t="s">
        <v>102</v>
      </c>
      <c s="969">
        <v>3</v>
      </c>
      <c s="960">
        <v>3</v>
      </c>
      <c s="972" t="s">
        <v>110</v>
      </c>
      <c s="961">
        <v>2</v>
      </c>
    </row>
    <row customHeight="1" ht="24.75">
      <c r="C38" s="973" t="s">
        <v>101</v>
      </c>
      <c s="974">
        <v>2</v>
      </c>
      <c s="959">
        <v>2</v>
      </c>
    </row>
    <row customHeight="1" ht="24.75">
      <c r="C39" s="940" t="s">
        <v>111</v>
      </c>
      <c s="942">
        <v>2</v>
      </c>
      <c s="960">
        <v>2</v>
      </c>
    </row>
    <row customHeight="1" ht="24.75">
      <c r="C40" s="951" t="s">
        <v>101</v>
      </c>
      <c s="953">
        <v>2</v>
      </c>
      <c s="961">
        <v>2</v>
      </c>
    </row>
    <row customHeight="1" ht="12"/>
  </sheetData>
  <sheetProtection selectLockedCells="1" selectUnlockedCells="1"/>
  <mergeCells count="18">
    <mergeCell ref="N12:O12"/>
    <mergeCell ref="P12:Q12"/>
    <mergeCell ref="D11:E11"/>
    <mergeCell ref="F11:G11"/>
    <mergeCell ref="D33:E33"/>
    <mergeCell ref="D32:E32"/>
    <mergeCell ref="D12:E12"/>
    <mergeCell ref="H12:I12"/>
    <mergeCell ref="J12:K12"/>
    <mergeCell ref="L12:M12"/>
    <mergeCell ref="A3:R3"/>
    <mergeCell ref="A4:R4"/>
    <mergeCell ref="H11:I11"/>
    <mergeCell ref="J11:K11"/>
    <mergeCell ref="L11:M11"/>
    <mergeCell ref="N11:O11"/>
    <mergeCell ref="P11:Q11"/>
    <mergeCell ref="F12:G12"/>
  </mergeCell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election activeCell="A1" sqref="A1"/>
    </sheetView>
  </sheetViews>
  <sheetFormatPr defaultColWidth="9" customHeight="1" defaultRowHeight="0"/>
  <cols>
    <col min="1" max="4" style="56" width="3.796875" customWidth="1"/>
    <col min="5" max="5" style="56" width="33.796875" customWidth="1"/>
    <col min="6" max="16" style="56" width="14.3984375" customWidth="1"/>
    <col min="17" max="17" style="49" width="4" customWidth="1"/>
  </cols>
  <sheetData>
    <row customHeight="1" ht="18">
      <c s="923" t="s">
        <v>227</v>
      </c>
      <c r="Q1" s="975"/>
    </row>
    <row customHeight="1" ht="18">
      <c r="Q2" s="975"/>
    </row>
    <row customHeight="1" ht="18">
      <c s="630" t="s">
        <v>1</v>
      </c>
      <c s="630"/>
      <c s="630"/>
      <c s="630"/>
      <c s="630"/>
      <c s="630"/>
      <c s="630"/>
      <c s="630"/>
      <c s="630"/>
      <c s="630"/>
      <c s="630"/>
      <c s="630"/>
      <c s="630"/>
      <c s="630"/>
      <c s="630"/>
      <c s="630"/>
      <c s="630"/>
    </row>
    <row customHeight="1" ht="18">
      <c s="880" t="s">
        <v>2</v>
      </c>
      <c s="881" t="s"/>
      <c s="881" t="s"/>
      <c s="881" t="s"/>
      <c s="881" t="s"/>
      <c s="881" t="s"/>
      <c s="881" t="s"/>
      <c s="881" t="s"/>
      <c s="881" t="s"/>
      <c s="881" t="s"/>
      <c s="881" t="s"/>
      <c s="881" t="s"/>
      <c s="881" t="s"/>
      <c s="881" t="s"/>
      <c s="881" t="s"/>
      <c s="881" t="s"/>
      <c s="881" t="s"/>
    </row>
    <row customHeight="1" ht="18">
      <c r="B5" s="923" t="s">
        <v>203</v>
      </c>
      <c r="N5" s="49"/>
      <c s="1021" t="s">
        <v>3</v>
      </c>
      <c s="926" t="s">
        <v>4</v>
      </c>
      <c s="56"/>
    </row>
    <row customHeight="1" ht="18">
      <c r="B6" s="923" t="s">
        <v>204</v>
      </c>
      <c r="N6" s="49"/>
      <c s="1022" t="s">
        <v>5</v>
      </c>
      <c s="849" t="s">
        <v>6</v>
      </c>
      <c s="1093" t="s">
        <v>7</v>
      </c>
    </row>
    <row customHeight="1" ht="18">
      <c r="C7" s="923" t="s">
        <v>228</v>
      </c>
    </row>
    <row customHeight="1" ht="18">
      <c r="C8" s="923" t="s">
        <v>206</v>
      </c>
    </row>
    <row customHeight="1" ht="18">
      <c r="C9" s="1094" t="s">
        <v>207</v>
      </c>
      <c s="1095"/>
      <c s="1096"/>
      <c s="1097" t="s">
        <v>153</v>
      </c>
      <c s="1098"/>
      <c s="1099"/>
      <c s="1100" t="s">
        <v>154</v>
      </c>
      <c s="1098"/>
      <c s="1098"/>
      <c s="1098"/>
      <c s="1098"/>
      <c s="1098"/>
      <c s="1099"/>
      <c s="1101" t="s">
        <v>87</v>
      </c>
    </row>
    <row customHeight="1" ht="18">
      <c r="C10" s="1102"/>
      <c s="1103"/>
      <c s="1104"/>
      <c s="1105" t="s">
        <v>128</v>
      </c>
      <c s="1106" t="s">
        <v>129</v>
      </c>
      <c s="1107" t="s">
        <v>14</v>
      </c>
      <c s="1108" t="s">
        <v>130</v>
      </c>
      <c s="1106" t="s">
        <v>131</v>
      </c>
      <c s="1105" t="s">
        <v>132</v>
      </c>
      <c s="1105" t="s">
        <v>133</v>
      </c>
      <c s="1105" t="s">
        <v>134</v>
      </c>
      <c s="1106" t="s">
        <v>135</v>
      </c>
      <c s="1107" t="s">
        <v>14</v>
      </c>
      <c s="1109"/>
    </row>
    <row customHeight="1" ht="18">
      <c r="C11" s="1110" t="s">
        <v>208</v>
      </c>
      <c s="1111"/>
      <c s="1111"/>
      <c s="1112">
        <f>SUM(F12,F18,F21,F26,F30,F31)</f>
        <v>0</v>
      </c>
      <c s="1113">
        <f>SUM(G12,G18,G21,G26,G30,G31)</f>
        <v>-2</v>
      </c>
      <c s="1114">
        <f>SUM(H12,H18,H21,H26,H30,H31)</f>
        <v>-2</v>
      </c>
      <c s="1115"/>
      <c s="1113">
        <f>SUM(J12,J18,J21,J26,J30,J31)</f>
        <v>0</v>
      </c>
      <c s="1113">
        <f>SUM(K12,K18,K21,K26,K30,K31)</f>
        <v>-12</v>
      </c>
      <c s="1112">
        <f>SUM(L12,L18,L21,L26,L30,L31)</f>
        <v>0</v>
      </c>
      <c s="1113">
        <f>SUM(M12,M18,M21,M26,M30,M31)</f>
        <v>0</v>
      </c>
      <c s="1113">
        <f>SUM(N12,N18,N21,N26,N30,N31)</f>
        <v>0</v>
      </c>
      <c s="1112">
        <f>O12+O18+O21+O26+O30+O31</f>
        <v>-12</v>
      </c>
      <c s="1116">
        <f>P12+P18+P21+P26+P30+P31</f>
        <v>-14</v>
      </c>
    </row>
    <row customHeight="1" ht="18">
      <c r="C12" s="1117"/>
      <c s="1118" t="s">
        <v>209</v>
      </c>
      <c s="1119"/>
      <c s="1120">
        <f>SUM(F13:F17)</f>
        <v>0</v>
      </c>
      <c s="1121">
        <f>SUM(G13:G17)</f>
        <v>0</v>
      </c>
      <c s="1122">
        <f>SUM(H13:H17)</f>
        <v>0</v>
      </c>
      <c s="1123"/>
      <c s="1121">
        <f>SUM(J13:J17)</f>
        <v>0</v>
      </c>
      <c s="1120">
        <f>SUM(K13:K17)</f>
        <v>1</v>
      </c>
      <c s="1120">
        <f>SUM(L13:L17)</f>
        <v>0</v>
      </c>
      <c s="1120">
        <f>SUM(M13:M17)</f>
        <v>0</v>
      </c>
      <c s="1121">
        <f>SUM(N13:N17)</f>
        <v>0</v>
      </c>
      <c s="1120">
        <f>SUM(O13:O17)</f>
        <v>1</v>
      </c>
      <c s="1124">
        <f>SUM(P13:P17)</f>
        <v>1</v>
      </c>
    </row>
    <row customHeight="1" ht="18">
      <c r="C13" s="1117"/>
      <c s="1125"/>
      <c s="1126" t="s">
        <v>161</v>
      </c>
      <c s="1127">
        <v>0</v>
      </c>
      <c s="1128">
        <v>0</v>
      </c>
      <c s="1122">
        <f>SUM(F13:G13)</f>
        <v>0</v>
      </c>
      <c s="1129"/>
      <c s="1128">
        <v>0</v>
      </c>
      <c s="1127">
        <v>0</v>
      </c>
      <c s="1127">
        <v>0</v>
      </c>
      <c s="1127">
        <v>0</v>
      </c>
      <c s="1128">
        <v>0</v>
      </c>
      <c s="1120">
        <f>SUM(I13:N13)</f>
        <v>0</v>
      </c>
      <c s="1124">
        <f>H13+O13</f>
        <v>0</v>
      </c>
    </row>
    <row customHeight="1" ht="18">
      <c r="C14" s="1117"/>
      <c s="1125"/>
      <c s="1126" t="s">
        <v>162</v>
      </c>
      <c s="1127">
        <v>0</v>
      </c>
      <c s="1128">
        <v>0</v>
      </c>
      <c s="1122">
        <f>SUM(F14:G14)</f>
        <v>0</v>
      </c>
      <c s="1129"/>
      <c s="1128">
        <v>0</v>
      </c>
      <c s="1127">
        <v>0</v>
      </c>
      <c s="1127">
        <v>0</v>
      </c>
      <c s="1127">
        <v>0</v>
      </c>
      <c s="1128">
        <v>0</v>
      </c>
      <c s="1120">
        <f>SUM(I14:N14)</f>
        <v>0</v>
      </c>
      <c s="1124">
        <f>H14+O14</f>
        <v>0</v>
      </c>
    </row>
    <row customHeight="1" ht="18">
      <c r="C15" s="1117"/>
      <c s="1125"/>
      <c s="1126" t="s">
        <v>163</v>
      </c>
      <c s="1127">
        <v>0</v>
      </c>
      <c s="1128">
        <v>0</v>
      </c>
      <c s="1122">
        <f>SUM(F15:G15)</f>
        <v>0</v>
      </c>
      <c s="1129"/>
      <c s="1128">
        <v>0</v>
      </c>
      <c s="1127">
        <v>0</v>
      </c>
      <c s="1127">
        <v>0</v>
      </c>
      <c s="1127">
        <v>0</v>
      </c>
      <c s="1128">
        <v>0</v>
      </c>
      <c s="1120">
        <f>SUM(I15:N15)</f>
        <v>0</v>
      </c>
      <c s="1124">
        <f>H15+O15</f>
        <v>0</v>
      </c>
    </row>
    <row customHeight="1" ht="18">
      <c r="C16" s="1117"/>
      <c s="1125"/>
      <c s="1126" t="s">
        <v>164</v>
      </c>
      <c s="1127">
        <v>0</v>
      </c>
      <c s="1128">
        <v>0</v>
      </c>
      <c s="1122">
        <f>SUM(F16:G16)</f>
        <v>0</v>
      </c>
      <c s="1129"/>
      <c s="1128">
        <v>0</v>
      </c>
      <c s="1127">
        <v>0</v>
      </c>
      <c s="1127">
        <v>0</v>
      </c>
      <c s="1127">
        <v>0</v>
      </c>
      <c s="1128">
        <v>0</v>
      </c>
      <c s="1120">
        <f>SUM(I16:N16)</f>
        <v>0</v>
      </c>
      <c s="1124">
        <f>H16+O16</f>
        <v>0</v>
      </c>
    </row>
    <row customHeight="1" ht="18">
      <c r="C17" s="1117"/>
      <c s="1125"/>
      <c s="1126" t="s">
        <v>165</v>
      </c>
      <c s="1127">
        <v>0</v>
      </c>
      <c s="1128">
        <v>0</v>
      </c>
      <c s="1122">
        <f>SUM(F17:G17)</f>
        <v>0</v>
      </c>
      <c s="1129"/>
      <c s="1128">
        <v>0</v>
      </c>
      <c s="1127">
        <v>1</v>
      </c>
      <c s="1127">
        <v>0</v>
      </c>
      <c s="1127">
        <v>0</v>
      </c>
      <c s="1128">
        <v>0</v>
      </c>
      <c s="1120">
        <f>SUM(I17:N17)</f>
        <v>1</v>
      </c>
      <c s="1124">
        <f>H17+O17</f>
        <v>1</v>
      </c>
    </row>
    <row customHeight="1" ht="18">
      <c r="C18" s="1117"/>
      <c s="1118" t="s">
        <v>210</v>
      </c>
      <c s="1130"/>
      <c s="1120">
        <f>SUM(F19:F20)</f>
        <v>0</v>
      </c>
      <c s="1121">
        <f>SUM(G19:G20)</f>
        <v>-2</v>
      </c>
      <c s="1122">
        <f>SUM(H19:H20)</f>
        <v>-2</v>
      </c>
      <c s="1123"/>
      <c s="1121">
        <f>SUM(J19:J20)</f>
        <v>0</v>
      </c>
      <c s="1120">
        <f>SUM(K19:K20)</f>
        <v>-23</v>
      </c>
      <c s="1120">
        <f>SUM(L19:L20)</f>
        <v>0</v>
      </c>
      <c s="1120">
        <f>SUM(M19:M20)</f>
        <v>0</v>
      </c>
      <c s="1121">
        <f>SUM(N19:N20)</f>
        <v>0</v>
      </c>
      <c s="1120">
        <f>SUM(O19:O20)</f>
        <v>-23</v>
      </c>
      <c s="1124">
        <f>SUM(P19:P20)</f>
        <v>-25</v>
      </c>
    </row>
    <row customHeight="1" ht="18">
      <c r="C19" s="1117"/>
      <c s="1125"/>
      <c s="1131" t="s">
        <v>166</v>
      </c>
      <c s="1127">
        <v>0</v>
      </c>
      <c s="1128">
        <v>0</v>
      </c>
      <c s="1122">
        <f>SUM(F19:G19)</f>
        <v>0</v>
      </c>
      <c s="1129"/>
      <c s="1128">
        <v>0</v>
      </c>
      <c s="1127">
        <v>0</v>
      </c>
      <c s="1127">
        <v>0</v>
      </c>
      <c s="1127">
        <v>0</v>
      </c>
      <c s="1128">
        <v>0</v>
      </c>
      <c s="1120">
        <f>SUM(I19:N19)</f>
        <v>0</v>
      </c>
      <c s="1124">
        <f>H19+O19</f>
        <v>0</v>
      </c>
    </row>
    <row customHeight="1" ht="18">
      <c r="C20" s="1117"/>
      <c s="1125"/>
      <c s="1131" t="s">
        <v>167</v>
      </c>
      <c s="1127">
        <v>0</v>
      </c>
      <c s="1128">
        <v>-2</v>
      </c>
      <c s="1122">
        <f>SUM(F20:G20)</f>
        <v>-2</v>
      </c>
      <c s="1129"/>
      <c s="1128">
        <v>0</v>
      </c>
      <c s="1127">
        <v>-23</v>
      </c>
      <c s="1127">
        <v>0</v>
      </c>
      <c s="1127">
        <v>0</v>
      </c>
      <c s="1128">
        <v>0</v>
      </c>
      <c s="1120">
        <f>SUM(I20:N20)</f>
        <v>-23</v>
      </c>
      <c s="1124">
        <f>H20+O20</f>
        <v>-25</v>
      </c>
    </row>
    <row customHeight="1" ht="18">
      <c r="C21" s="1117"/>
      <c s="1118" t="s">
        <v>211</v>
      </c>
      <c s="1119"/>
      <c s="1120">
        <f>SUM(F22:F25)</f>
        <v>0</v>
      </c>
      <c s="1121">
        <f>SUM(G22:G25)</f>
        <v>0</v>
      </c>
      <c s="1122">
        <f>SUM(H22:H25)</f>
        <v>0</v>
      </c>
      <c s="1123"/>
      <c s="1121">
        <f>SUM(J22:J25)</f>
        <v>0</v>
      </c>
      <c s="1120">
        <f>SUM(K22:K25)</f>
        <v>0</v>
      </c>
      <c s="1120">
        <f>SUM(L22:L25)</f>
        <v>0</v>
      </c>
      <c s="1120">
        <f>SUM(M22:M25)</f>
        <v>0</v>
      </c>
      <c s="1121">
        <f>SUM(N22:N25)</f>
        <v>0</v>
      </c>
      <c s="1120">
        <f>SUM(O22:O25)</f>
        <v>0</v>
      </c>
      <c s="1124">
        <f>SUM(P22:P25)</f>
        <v>0</v>
      </c>
    </row>
    <row customHeight="1" ht="18">
      <c r="C22" s="1117"/>
      <c s="1125"/>
      <c s="1126" t="s">
        <v>168</v>
      </c>
      <c s="1127">
        <v>0</v>
      </c>
      <c s="1128">
        <v>0</v>
      </c>
      <c s="1122">
        <f>SUM(F22:G22)</f>
        <v>0</v>
      </c>
      <c s="1129"/>
      <c s="1128">
        <v>0</v>
      </c>
      <c s="1127">
        <v>0</v>
      </c>
      <c s="1127">
        <v>0</v>
      </c>
      <c s="1127">
        <v>0</v>
      </c>
      <c s="1128">
        <v>0</v>
      </c>
      <c s="1120">
        <f>SUM(I22:N22)</f>
        <v>0</v>
      </c>
      <c s="1124">
        <f>H22+O22</f>
        <v>0</v>
      </c>
    </row>
    <row customHeight="1" ht="18">
      <c r="C23" s="1117"/>
      <c s="1125"/>
      <c s="1126" t="s">
        <v>169</v>
      </c>
      <c s="1127">
        <v>0</v>
      </c>
      <c s="1128">
        <v>0</v>
      </c>
      <c s="1122">
        <f>SUM(F23:G23)</f>
        <v>0</v>
      </c>
      <c s="1129"/>
      <c s="1128">
        <v>0</v>
      </c>
      <c s="1127">
        <v>0</v>
      </c>
      <c s="1127">
        <v>0</v>
      </c>
      <c s="1127">
        <v>0</v>
      </c>
      <c s="1128">
        <v>0</v>
      </c>
      <c s="1120">
        <f>SUM(I23:N23)</f>
        <v>0</v>
      </c>
      <c s="1124">
        <f>H23+O23</f>
        <v>0</v>
      </c>
    </row>
    <row customHeight="1" ht="18">
      <c r="C24" s="1117"/>
      <c s="1125"/>
      <c s="1126" t="s">
        <v>170</v>
      </c>
      <c s="1127">
        <v>0</v>
      </c>
      <c s="1128">
        <v>0</v>
      </c>
      <c s="1122">
        <f>SUM(F24:G24)</f>
        <v>0</v>
      </c>
      <c s="1129"/>
      <c s="1128">
        <v>0</v>
      </c>
      <c s="1127">
        <v>0</v>
      </c>
      <c s="1127">
        <v>0</v>
      </c>
      <c s="1127">
        <v>0</v>
      </c>
      <c s="1128">
        <v>0</v>
      </c>
      <c s="1120">
        <f>SUM(I24:N24)</f>
        <v>0</v>
      </c>
      <c s="1124">
        <f>H24+O24</f>
        <v>0</v>
      </c>
    </row>
    <row customHeight="1" ht="18">
      <c r="C25" s="1117"/>
      <c s="1132"/>
      <c s="1126" t="s">
        <v>171</v>
      </c>
      <c s="1127">
        <v>0</v>
      </c>
      <c s="1128">
        <v>0</v>
      </c>
      <c s="1122">
        <f>SUM(F25:G25)</f>
        <v>0</v>
      </c>
      <c s="1129"/>
      <c s="1128">
        <v>0</v>
      </c>
      <c s="1127">
        <v>0</v>
      </c>
      <c s="1127">
        <v>0</v>
      </c>
      <c s="1127">
        <v>0</v>
      </c>
      <c s="1128">
        <v>0</v>
      </c>
      <c s="1120">
        <f>SUM(I25:N25)</f>
        <v>0</v>
      </c>
      <c s="1124">
        <f>H25+O25</f>
        <v>0</v>
      </c>
    </row>
    <row customHeight="1" ht="18">
      <c r="C26" s="1117"/>
      <c s="1118" t="s">
        <v>212</v>
      </c>
      <c s="1119"/>
      <c s="1120">
        <f>SUM(F27:F29)</f>
        <v>0</v>
      </c>
      <c s="1121">
        <f>SUM(G27:G29)</f>
        <v>0</v>
      </c>
      <c s="1122">
        <f>SUM(H27:H29)</f>
        <v>0</v>
      </c>
      <c s="1123"/>
      <c s="1121">
        <f>SUM(J27:J29)</f>
        <v>0</v>
      </c>
      <c s="1120">
        <f>SUM(K27:K29)</f>
        <v>10</v>
      </c>
      <c s="1120">
        <f>SUM(L27:L29)</f>
        <v>0</v>
      </c>
      <c s="1120">
        <f>SUM(M27:M29)</f>
        <v>0</v>
      </c>
      <c s="1121">
        <f>SUM(N27:N29)</f>
        <v>0</v>
      </c>
      <c s="1120">
        <f>SUM(O27:O29)</f>
        <v>10</v>
      </c>
      <c s="1124">
        <f>SUM(P27:P29)</f>
        <v>10</v>
      </c>
    </row>
    <row customHeight="1" ht="18">
      <c r="C27" s="1117"/>
      <c s="1125"/>
      <c s="1133" t="s">
        <v>172</v>
      </c>
      <c s="1134">
        <v>0</v>
      </c>
      <c s="1135">
        <v>0</v>
      </c>
      <c s="1122">
        <f>SUM(F27:G27)</f>
        <v>0</v>
      </c>
      <c s="1129"/>
      <c s="1135">
        <v>0</v>
      </c>
      <c s="1134">
        <v>10</v>
      </c>
      <c s="1134">
        <v>0</v>
      </c>
      <c s="1134">
        <v>0</v>
      </c>
      <c s="1135">
        <v>0</v>
      </c>
      <c s="1120">
        <f>SUM(I27:N27)</f>
        <v>10</v>
      </c>
      <c s="1124">
        <f>H27+O27</f>
        <v>10</v>
      </c>
    </row>
    <row customHeight="1" ht="18">
      <c r="C28" s="1117"/>
      <c s="1136"/>
      <c s="1131" t="s">
        <v>213</v>
      </c>
      <c s="1137">
        <v>0</v>
      </c>
      <c s="1138">
        <v>0</v>
      </c>
      <c s="1122">
        <f>SUM(F28:G28)</f>
        <v>0</v>
      </c>
      <c s="1139"/>
      <c s="1138">
        <v>0</v>
      </c>
      <c s="1137">
        <v>0</v>
      </c>
      <c s="1137">
        <v>0</v>
      </c>
      <c s="1137">
        <v>0</v>
      </c>
      <c s="1138">
        <v>0</v>
      </c>
      <c s="1120">
        <f>SUM(I28:N28)</f>
        <v>0</v>
      </c>
      <c s="1124">
        <f>H28+O28</f>
        <v>0</v>
      </c>
    </row>
    <row customHeight="1" ht="18">
      <c r="C29" s="1117"/>
      <c s="1140"/>
      <c s="1126" t="s">
        <v>214</v>
      </c>
      <c s="1141">
        <v>0</v>
      </c>
      <c s="1142">
        <v>0</v>
      </c>
      <c s="1122">
        <f>SUM(F29:G29)</f>
        <v>0</v>
      </c>
      <c s="1139"/>
      <c s="1142">
        <v>0</v>
      </c>
      <c s="1141">
        <v>0</v>
      </c>
      <c s="1141">
        <v>0</v>
      </c>
      <c s="1141">
        <v>0</v>
      </c>
      <c s="1142">
        <v>0</v>
      </c>
      <c s="1120">
        <f>SUM(I29:N29)</f>
        <v>0</v>
      </c>
      <c s="1124">
        <f>H29+O29</f>
        <v>0</v>
      </c>
    </row>
    <row customHeight="1" ht="18">
      <c r="C30" s="1117"/>
      <c s="1125" t="s">
        <v>173</v>
      </c>
      <c s="1143"/>
      <c s="1127">
        <v>0</v>
      </c>
      <c s="1128">
        <v>0</v>
      </c>
      <c s="1122">
        <f>SUM(F30:G30)</f>
        <v>0</v>
      </c>
      <c s="1129"/>
      <c s="1128">
        <v>0</v>
      </c>
      <c s="1127">
        <v>0</v>
      </c>
      <c s="1127">
        <v>0</v>
      </c>
      <c s="1127">
        <v>0</v>
      </c>
      <c s="1128">
        <v>0</v>
      </c>
      <c s="1120">
        <f>SUM(I30:N30)</f>
        <v>0</v>
      </c>
      <c s="1124">
        <f>H30+O30</f>
        <v>0</v>
      </c>
    </row>
    <row customHeight="1" ht="18">
      <c r="C31" s="1144"/>
      <c s="1145" t="s">
        <v>174</v>
      </c>
      <c s="1146"/>
      <c s="1147">
        <v>0</v>
      </c>
      <c s="1148">
        <v>0</v>
      </c>
      <c s="1149">
        <f>SUM(F31:G31)</f>
        <v>0</v>
      </c>
      <c s="1129"/>
      <c s="1148">
        <v>0</v>
      </c>
      <c s="1147">
        <v>0</v>
      </c>
      <c s="1147">
        <v>0</v>
      </c>
      <c s="1147">
        <v>0</v>
      </c>
      <c s="1148">
        <v>0</v>
      </c>
      <c s="1149">
        <f>SUM(I31:N31)</f>
        <v>0</v>
      </c>
      <c s="1150">
        <f>H31+O31</f>
        <v>0</v>
      </c>
    </row>
    <row customHeight="1" ht="18">
      <c r="C32" s="1110" t="s">
        <v>215</v>
      </c>
      <c s="1151"/>
      <c s="1152"/>
      <c s="1112">
        <f>SUM(F33:F41)</f>
        <v>0</v>
      </c>
      <c s="1113">
        <f>SUM(G33:G41)</f>
        <v>0</v>
      </c>
      <c s="1114">
        <f>SUM(H33:H41)</f>
        <v>0</v>
      </c>
      <c s="1115"/>
      <c s="1113">
        <f>SUM(J33:J41)</f>
        <v>0</v>
      </c>
      <c s="1112">
        <f>SUM(K33:K41)</f>
        <v>0</v>
      </c>
      <c s="1112">
        <f>SUM(L33:L41)</f>
        <v>0</v>
      </c>
      <c s="1112">
        <f>SUM(M33:M41)</f>
        <v>0</v>
      </c>
      <c s="1113">
        <f>SUM(N33:N41)</f>
        <v>0</v>
      </c>
      <c s="1112">
        <f>SUM(O33:O41)</f>
        <v>0</v>
      </c>
      <c s="1116">
        <f>SUM(P33:P41)</f>
        <v>0</v>
      </c>
    </row>
    <row customHeight="1" ht="18">
      <c r="C33" s="1153"/>
      <c s="1154" t="s">
        <v>190</v>
      </c>
      <c s="1155"/>
      <c s="1156">
        <v>0</v>
      </c>
      <c s="1157">
        <v>0</v>
      </c>
      <c s="1158">
        <f>SUM(F33:G33)</f>
        <v>0</v>
      </c>
      <c s="1129"/>
      <c s="1157">
        <v>0</v>
      </c>
      <c s="1156">
        <v>0</v>
      </c>
      <c s="1156">
        <v>0</v>
      </c>
      <c s="1156">
        <v>0</v>
      </c>
      <c s="1157">
        <v>0</v>
      </c>
      <c s="1159">
        <f>SUM(I33:N33)</f>
        <v>0</v>
      </c>
      <c s="1160">
        <f>H33+O33</f>
        <v>0</v>
      </c>
    </row>
    <row customHeight="1" ht="18">
      <c r="C34" s="1117"/>
      <c s="1132" t="s">
        <v>191</v>
      </c>
      <c s="1143"/>
      <c s="1156">
        <v>0</v>
      </c>
      <c s="1157">
        <v>0</v>
      </c>
      <c s="1122">
        <f>SUM(F34:G34)</f>
        <v>0</v>
      </c>
      <c s="1129"/>
      <c s="1128">
        <v>0</v>
      </c>
      <c s="1127">
        <v>0</v>
      </c>
      <c s="1127">
        <v>0</v>
      </c>
      <c s="1127">
        <v>0</v>
      </c>
      <c s="1128">
        <v>0</v>
      </c>
      <c s="1120">
        <f>SUM(I34:N34)</f>
        <v>0</v>
      </c>
      <c s="1124">
        <f>H34+O34</f>
        <v>0</v>
      </c>
    </row>
    <row customHeight="1" ht="18">
      <c r="C35" s="1117"/>
      <c s="1132" t="s">
        <v>192</v>
      </c>
      <c s="1143"/>
      <c s="1127">
        <v>0</v>
      </c>
      <c s="1128">
        <v>0</v>
      </c>
      <c s="1122">
        <f>SUM(F35:G35)</f>
        <v>0</v>
      </c>
      <c s="1129"/>
      <c s="1128">
        <v>0</v>
      </c>
      <c s="1127">
        <v>0</v>
      </c>
      <c s="1127">
        <v>0</v>
      </c>
      <c s="1127">
        <v>0</v>
      </c>
      <c s="1128">
        <v>0</v>
      </c>
      <c s="1120">
        <f>SUM(I35:N35)</f>
        <v>0</v>
      </c>
      <c s="1124">
        <f>H35+O35</f>
        <v>0</v>
      </c>
    </row>
    <row customHeight="1" ht="18">
      <c r="C36" s="1117"/>
      <c s="1161" t="s">
        <v>193</v>
      </c>
      <c s="1130"/>
      <c s="1127">
        <v>0</v>
      </c>
      <c s="1128">
        <v>0</v>
      </c>
      <c s="1122">
        <f>SUM(F36:G36)</f>
        <v>0</v>
      </c>
      <c s="1129"/>
      <c s="1128">
        <v>0</v>
      </c>
      <c s="1127">
        <v>0</v>
      </c>
      <c s="1127">
        <v>0</v>
      </c>
      <c s="1127">
        <v>0</v>
      </c>
      <c s="1128">
        <v>0</v>
      </c>
      <c s="1120">
        <f>SUM(I36:N36)</f>
        <v>0</v>
      </c>
      <c s="1124">
        <f>H36+O36</f>
        <v>0</v>
      </c>
    </row>
    <row customHeight="1" ht="18">
      <c r="C37" s="1117"/>
      <c s="1161" t="s">
        <v>194</v>
      </c>
      <c s="1130"/>
      <c s="1127">
        <v>0</v>
      </c>
      <c s="1128">
        <v>0</v>
      </c>
      <c s="1122">
        <f>SUM(F37:G37)</f>
        <v>0</v>
      </c>
      <c s="1129"/>
      <c s="1128">
        <v>0</v>
      </c>
      <c s="1127">
        <v>0</v>
      </c>
      <c s="1127">
        <v>0</v>
      </c>
      <c s="1127">
        <v>0</v>
      </c>
      <c s="1128">
        <v>0</v>
      </c>
      <c s="1120">
        <f>SUM(I37:N37)</f>
        <v>0</v>
      </c>
      <c s="1124">
        <f>H37+O37</f>
        <v>0</v>
      </c>
    </row>
    <row customHeight="1" ht="18">
      <c r="C38" s="1117"/>
      <c s="1161" t="s">
        <v>195</v>
      </c>
      <c s="1130"/>
      <c s="1157">
        <v>0</v>
      </c>
      <c s="1128">
        <v>0</v>
      </c>
      <c s="1122">
        <f>SUM(F38:G38)</f>
        <v>0</v>
      </c>
      <c s="1129"/>
      <c s="1128">
        <v>0</v>
      </c>
      <c s="1127">
        <v>0</v>
      </c>
      <c s="1127">
        <v>0</v>
      </c>
      <c s="1127">
        <v>0</v>
      </c>
      <c s="1128">
        <v>0</v>
      </c>
      <c s="1120">
        <f>SUM(I38:N38)</f>
        <v>0</v>
      </c>
      <c s="1124">
        <f>H38+O38</f>
        <v>0</v>
      </c>
    </row>
    <row customHeight="1" ht="18">
      <c r="C39" s="1117"/>
      <c s="1154" t="s">
        <v>196</v>
      </c>
      <c s="1162"/>
      <c s="1156">
        <v>0</v>
      </c>
      <c s="1157">
        <v>0</v>
      </c>
      <c s="1122">
        <f>SUM(F39:G39)</f>
        <v>0</v>
      </c>
      <c s="1129"/>
      <c s="1128">
        <v>0</v>
      </c>
      <c s="1127">
        <v>0</v>
      </c>
      <c s="1127">
        <v>0</v>
      </c>
      <c s="1127">
        <v>0</v>
      </c>
      <c s="1128">
        <v>0</v>
      </c>
      <c s="1120">
        <f>SUM(I39:N39)</f>
        <v>0</v>
      </c>
      <c s="1124">
        <f>H39+O39</f>
        <v>0</v>
      </c>
    </row>
    <row customHeight="1" ht="18">
      <c r="C40" s="1153"/>
      <c s="1154" t="s">
        <v>197</v>
      </c>
      <c s="1155"/>
      <c s="1156">
        <v>0</v>
      </c>
      <c s="1157">
        <v>0</v>
      </c>
      <c s="1158">
        <f>SUM(F40:G40)</f>
        <v>0</v>
      </c>
      <c s="1129"/>
      <c s="1157">
        <v>0</v>
      </c>
      <c s="1156">
        <v>0</v>
      </c>
      <c s="1156">
        <v>0</v>
      </c>
      <c s="1156">
        <v>0</v>
      </c>
      <c s="1157">
        <v>0</v>
      </c>
      <c s="1159">
        <f>SUM(I40:N40)</f>
        <v>0</v>
      </c>
      <c s="1160">
        <f>H40+O40</f>
        <v>0</v>
      </c>
    </row>
    <row customHeight="1" ht="18">
      <c r="C41" s="1163"/>
      <c s="1164" t="s">
        <v>198</v>
      </c>
      <c s="1165"/>
      <c s="1147">
        <v>0</v>
      </c>
      <c s="1148">
        <v>0</v>
      </c>
      <c s="1122">
        <f>SUM(F41:G41)</f>
        <v>0</v>
      </c>
      <c s="1129"/>
      <c s="1148">
        <v>0</v>
      </c>
      <c s="1147">
        <v>0</v>
      </c>
      <c s="1147">
        <v>0</v>
      </c>
      <c s="1147">
        <v>0</v>
      </c>
      <c s="1148">
        <v>0</v>
      </c>
      <c s="1166">
        <f>SUM(I41:N41)</f>
        <v>0</v>
      </c>
      <c s="1150">
        <f>H41+O41</f>
        <v>0</v>
      </c>
    </row>
    <row customHeight="1" ht="18">
      <c r="C42" s="1117" t="s">
        <v>216</v>
      </c>
      <c s="1119"/>
      <c s="1119"/>
      <c s="1113">
        <f>SUM(F43:F46)</f>
        <v>0</v>
      </c>
      <c s="1113">
        <f>SUM(G43:G46)</f>
        <v>0</v>
      </c>
      <c s="1114">
        <f>SUM(H43:H46)</f>
        <v>0</v>
      </c>
      <c s="1115"/>
      <c s="1113">
        <f>SUM(J43:J46)</f>
        <v>0</v>
      </c>
      <c s="1112">
        <f>SUM(K43:K46)</f>
        <v>0</v>
      </c>
      <c s="1112">
        <f>SUM(L43:L46)</f>
        <v>0</v>
      </c>
      <c s="1112">
        <f>SUM(M43:M46)</f>
        <v>0</v>
      </c>
      <c s="1113">
        <f>SUM(N43:N46)</f>
        <v>0</v>
      </c>
      <c s="1112">
        <f>SUM(O43:O46)</f>
        <v>0</v>
      </c>
      <c s="1116">
        <f>SUM(P43:P46)</f>
        <v>0</v>
      </c>
    </row>
    <row customHeight="1" ht="18">
      <c r="C43" s="1117"/>
      <c s="1167" t="s">
        <v>91</v>
      </c>
      <c s="1167"/>
      <c s="1128">
        <v>0</v>
      </c>
      <c s="1128">
        <v>0</v>
      </c>
      <c s="1122">
        <f>SUM(F43:G43)</f>
        <v>0</v>
      </c>
      <c s="1129"/>
      <c s="1128">
        <v>0</v>
      </c>
      <c s="1127">
        <v>0</v>
      </c>
      <c s="1127">
        <v>0</v>
      </c>
      <c s="1127">
        <v>0</v>
      </c>
      <c s="1128">
        <v>0</v>
      </c>
      <c s="1120">
        <f>SUM(I43:N43)</f>
        <v>0</v>
      </c>
      <c s="1124">
        <f>H43+O43</f>
        <v>0</v>
      </c>
    </row>
    <row customHeight="1" ht="18">
      <c r="C44" s="1117"/>
      <c s="1167" t="s">
        <v>92</v>
      </c>
      <c s="1167"/>
      <c s="1127">
        <v>0</v>
      </c>
      <c s="1128">
        <v>0</v>
      </c>
      <c s="1122">
        <f>SUM(F44:G44)</f>
        <v>0</v>
      </c>
      <c s="1129"/>
      <c s="1128">
        <v>0</v>
      </c>
      <c s="1127">
        <v>0</v>
      </c>
      <c s="1127">
        <v>0</v>
      </c>
      <c s="1127">
        <v>0</v>
      </c>
      <c s="1128">
        <v>0</v>
      </c>
      <c s="1120">
        <f>SUM(I44:N44)</f>
        <v>0</v>
      </c>
      <c s="1124">
        <f>H44+O44</f>
        <v>0</v>
      </c>
    </row>
    <row customHeight="1" ht="18">
      <c r="C45" s="1117"/>
      <c s="1168" t="s">
        <v>157</v>
      </c>
      <c s="1168"/>
      <c s="1156">
        <v>0</v>
      </c>
      <c s="1157">
        <v>0</v>
      </c>
      <c s="1122">
        <f>SUM(F45:G45)</f>
        <v>0</v>
      </c>
      <c s="1129"/>
      <c s="1157">
        <v>0</v>
      </c>
      <c s="1156">
        <v>0</v>
      </c>
      <c s="1156">
        <v>0</v>
      </c>
      <c s="1156">
        <v>0</v>
      </c>
      <c s="1157">
        <v>0</v>
      </c>
      <c s="1120">
        <f>SUM(I45:N45)</f>
        <v>0</v>
      </c>
      <c s="1124">
        <f>H45+O45</f>
        <v>0</v>
      </c>
    </row>
    <row customHeight="1" ht="18">
      <c r="C46" s="1117"/>
      <c s="1169" t="s">
        <v>217</v>
      </c>
      <c s="1169"/>
      <c s="1147">
        <v>0</v>
      </c>
      <c s="1148">
        <v>0</v>
      </c>
      <c s="1149">
        <f>SUM(F46:G46)</f>
        <v>0</v>
      </c>
      <c s="1129"/>
      <c s="1148">
        <v>0</v>
      </c>
      <c s="1147">
        <v>0</v>
      </c>
      <c s="1147">
        <v>0</v>
      </c>
      <c s="1147">
        <v>0</v>
      </c>
      <c s="1148">
        <v>0</v>
      </c>
      <c s="1166">
        <f>SUM(I46:N46)</f>
        <v>0</v>
      </c>
      <c s="1150">
        <f>H46+O46</f>
        <v>0</v>
      </c>
    </row>
    <row customHeight="1" ht="18">
      <c r="C47" s="1170" t="s">
        <v>218</v>
      </c>
      <c s="1171"/>
      <c s="1172"/>
      <c s="1173">
        <f>SUM(F11,F32,F42)</f>
        <v>0</v>
      </c>
      <c s="1173">
        <f>SUM(G11,G32,G42)</f>
        <v>-2</v>
      </c>
      <c s="1174">
        <f>SUM(H11,H32,H42)</f>
        <v>-2</v>
      </c>
      <c s="1041"/>
      <c s="1173">
        <f>SUM(J11,J32,J42)</f>
        <v>0</v>
      </c>
      <c s="1173">
        <f>SUM(K11,K32,K42)</f>
        <v>-12</v>
      </c>
      <c s="1173">
        <f>SUM(L11,L32,L42)</f>
        <v>0</v>
      </c>
      <c s="1173">
        <f>SUM(M11,M32,M42)</f>
        <v>0</v>
      </c>
      <c s="1173">
        <f>SUM(N11,N32,N42)</f>
        <v>0</v>
      </c>
      <c s="1173">
        <f>O11+O32+O42</f>
        <v>-12</v>
      </c>
      <c s="1175">
        <f>P11+P32+P42</f>
        <v>-14</v>
      </c>
    </row>
    <row customHeight="1" ht="12"/>
  </sheetData>
  <sheetProtection selectLockedCells="1" selectUnlockedCells="1"/>
  <mergeCells count="11">
    <mergeCell ref="C47:E47"/>
    <mergeCell ref="D41:E41"/>
    <mergeCell ref="A3:Q3"/>
    <mergeCell ref="A4:Q4"/>
    <mergeCell ref="C9:E10"/>
    <mergeCell ref="F9:H9"/>
    <mergeCell ref="I9:O9"/>
    <mergeCell ref="P9:P10"/>
    <mergeCell ref="D33:E33"/>
    <mergeCell ref="D39:E39"/>
    <mergeCell ref="D40:E40"/>
  </mergeCells>
  <dataValidations count="1">
    <dataValidation allowBlank="1" showInputMessage="1" showErrorMessage="1" sqref="F28"/>
  </dataValidation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election activeCell="A1" sqref="A1"/>
    </sheetView>
  </sheetViews>
  <sheetFormatPr defaultColWidth="9" customHeight="1" defaultRowHeight="0"/>
  <cols>
    <col min="1" max="4" style="56" width="3.796875" customWidth="1"/>
    <col min="5" max="5" style="56" width="33.796875" customWidth="1"/>
    <col min="6" max="16" style="56" width="14.3984375" customWidth="1"/>
    <col min="17" max="17" style="49" width="4" customWidth="1"/>
  </cols>
  <sheetData>
    <row customHeight="1" ht="18">
      <c s="923" t="s">
        <v>227</v>
      </c>
      <c r="Q1" s="975"/>
    </row>
    <row customHeight="1" ht="18">
      <c r="Q2" s="975"/>
    </row>
    <row customHeight="1" ht="18">
      <c s="630" t="s">
        <v>1</v>
      </c>
      <c s="630"/>
      <c s="630"/>
      <c s="630"/>
      <c s="630"/>
      <c s="630"/>
      <c s="630"/>
      <c s="630"/>
      <c s="630"/>
      <c s="630"/>
      <c s="630"/>
      <c s="630"/>
      <c s="630"/>
      <c s="630"/>
      <c s="630"/>
      <c s="630"/>
      <c s="630"/>
    </row>
    <row customHeight="1" ht="18">
      <c s="880" t="s">
        <v>2</v>
      </c>
      <c s="881" t="s"/>
      <c s="881" t="s"/>
      <c s="881" t="s"/>
      <c s="881" t="s"/>
      <c s="881" t="s"/>
      <c s="881" t="s"/>
      <c s="881" t="s"/>
      <c s="881" t="s"/>
      <c s="881" t="s"/>
      <c s="881" t="s"/>
      <c s="881" t="s"/>
      <c s="881" t="s"/>
      <c s="881" t="s"/>
      <c s="881" t="s"/>
      <c s="881" t="s"/>
      <c s="881" t="s"/>
    </row>
    <row customHeight="1" ht="18">
      <c r="B5" s="923" t="s">
        <v>203</v>
      </c>
      <c r="N5" s="49"/>
      <c s="1021" t="s">
        <v>3</v>
      </c>
      <c s="926" t="s">
        <v>4</v>
      </c>
      <c s="56"/>
    </row>
    <row customHeight="1" ht="18">
      <c r="B6" s="923" t="s">
        <v>204</v>
      </c>
      <c r="N6" s="49"/>
      <c s="1022" t="s">
        <v>5</v>
      </c>
      <c s="849" t="s">
        <v>6</v>
      </c>
      <c s="1093" t="s">
        <v>7</v>
      </c>
    </row>
    <row customHeight="1" ht="18">
      <c r="C7" s="923" t="s">
        <v>228</v>
      </c>
    </row>
    <row customHeight="1" ht="18">
      <c r="C8" s="923" t="s">
        <v>219</v>
      </c>
    </row>
    <row customHeight="1" ht="18">
      <c r="C9" s="1094" t="s">
        <v>207</v>
      </c>
      <c s="1095"/>
      <c s="1096"/>
      <c s="1097" t="s">
        <v>153</v>
      </c>
      <c s="1098"/>
      <c s="1099"/>
      <c s="1100" t="s">
        <v>154</v>
      </c>
      <c s="1098"/>
      <c s="1098"/>
      <c s="1098"/>
      <c s="1098"/>
      <c s="1098"/>
      <c s="1099"/>
      <c s="1101" t="s">
        <v>87</v>
      </c>
    </row>
    <row customHeight="1" ht="18">
      <c r="C10" s="1102"/>
      <c s="1103"/>
      <c s="1104"/>
      <c s="1105" t="s">
        <v>128</v>
      </c>
      <c s="1106" t="s">
        <v>129</v>
      </c>
      <c s="1107" t="s">
        <v>14</v>
      </c>
      <c s="1108" t="s">
        <v>130</v>
      </c>
      <c s="1106" t="s">
        <v>131</v>
      </c>
      <c s="1105" t="s">
        <v>132</v>
      </c>
      <c s="1105" t="s">
        <v>133</v>
      </c>
      <c s="1105" t="s">
        <v>134</v>
      </c>
      <c s="1106" t="s">
        <v>135</v>
      </c>
      <c s="1107" t="s">
        <v>14</v>
      </c>
      <c s="1109"/>
    </row>
    <row customHeight="1" ht="18">
      <c r="C11" s="1110" t="s">
        <v>208</v>
      </c>
      <c s="1111"/>
      <c s="1111"/>
      <c s="1112">
        <f>SUM(F12,F18,F21,F26,F28,F29)</f>
        <v>0</v>
      </c>
      <c s="1112">
        <f>SUM(G12,G18,G21,G26,G28,G29)</f>
        <v>-8804</v>
      </c>
      <c s="1114">
        <f>SUM(H12,H18,H21,H26,H28,H29)</f>
        <v>-8804</v>
      </c>
      <c s="1115"/>
      <c s="1112">
        <f>SUM(J12,J18,J21,J26,J28,J29)</f>
        <v>0</v>
      </c>
      <c s="1112">
        <f>SUM(K12,K18,K21,K26,K28,K29)</f>
        <v>-238801</v>
      </c>
      <c s="1112">
        <f>SUM(L12,L18,L21,L26,L28,L29)</f>
        <v>0</v>
      </c>
      <c s="1112">
        <f>SUM(M12,M18,M21,M26,M28,M29)</f>
        <v>0</v>
      </c>
      <c s="1112">
        <f>SUM(N12,N18,N21,N26,N28,N29)</f>
        <v>0</v>
      </c>
      <c s="1112">
        <f>SUM(O12,O18,O21,O26,O28,O29)</f>
        <v>-238801</v>
      </c>
      <c s="1116">
        <f>P12+P18+P21+P26+P28+P29</f>
        <v>-247605</v>
      </c>
    </row>
    <row customHeight="1" ht="18">
      <c r="C12" s="1117"/>
      <c s="1118" t="s">
        <v>209</v>
      </c>
      <c s="1119"/>
      <c s="1120">
        <f>SUM(F13:F17)</f>
        <v>0</v>
      </c>
      <c s="1121">
        <f>SUM(G13:G17)</f>
        <v>0</v>
      </c>
      <c s="1122">
        <f>SUM(H13:H17)</f>
        <v>0</v>
      </c>
      <c s="1123"/>
      <c s="1121">
        <f>SUM(J13:J17)</f>
        <v>0</v>
      </c>
      <c s="1120">
        <f>SUM(K13:K17)</f>
        <v>507</v>
      </c>
      <c s="1120">
        <f>SUM(L13:L17)</f>
        <v>0</v>
      </c>
      <c s="1120">
        <f>SUM(M13:M17)</f>
        <v>0</v>
      </c>
      <c s="1121">
        <f>SUM(N13:N17)</f>
        <v>0</v>
      </c>
      <c s="1120">
        <f>SUM(O13:O17)</f>
        <v>507</v>
      </c>
      <c s="1124">
        <f>SUM(P13:P17)</f>
        <v>507</v>
      </c>
    </row>
    <row customHeight="1" ht="18">
      <c r="C13" s="1117"/>
      <c s="1125"/>
      <c s="1126" t="s">
        <v>161</v>
      </c>
      <c s="1127">
        <v>0</v>
      </c>
      <c s="1128">
        <v>0</v>
      </c>
      <c s="1122">
        <f>SUM(F13:G13)</f>
        <v>0</v>
      </c>
      <c s="1129"/>
      <c s="1128">
        <v>0</v>
      </c>
      <c s="1127">
        <v>0</v>
      </c>
      <c s="1127">
        <v>0</v>
      </c>
      <c s="1127">
        <v>0</v>
      </c>
      <c s="1128">
        <v>0</v>
      </c>
      <c s="1120">
        <f>SUM(I13:N13)</f>
        <v>0</v>
      </c>
      <c s="1124">
        <f>H13+O13</f>
        <v>0</v>
      </c>
    </row>
    <row customHeight="1" ht="18">
      <c r="C14" s="1117"/>
      <c s="1125"/>
      <c s="1126" t="s">
        <v>162</v>
      </c>
      <c s="1127">
        <v>0</v>
      </c>
      <c s="1128">
        <v>0</v>
      </c>
      <c s="1122">
        <f>SUM(F14:G14)</f>
        <v>0</v>
      </c>
      <c s="1129"/>
      <c s="1128">
        <v>0</v>
      </c>
      <c s="1127">
        <v>0</v>
      </c>
      <c s="1127">
        <v>0</v>
      </c>
      <c s="1127">
        <v>0</v>
      </c>
      <c s="1128">
        <v>0</v>
      </c>
      <c s="1120">
        <f>SUM(I14:N14)</f>
        <v>0</v>
      </c>
      <c s="1124">
        <f>H14+O14</f>
        <v>0</v>
      </c>
    </row>
    <row customHeight="1" ht="18">
      <c r="C15" s="1117"/>
      <c s="1125"/>
      <c s="1126" t="s">
        <v>163</v>
      </c>
      <c s="1127">
        <v>0</v>
      </c>
      <c s="1128">
        <v>0</v>
      </c>
      <c s="1122">
        <f>SUM(F15:G15)</f>
        <v>0</v>
      </c>
      <c s="1129"/>
      <c s="1128">
        <v>0</v>
      </c>
      <c s="1127">
        <v>0</v>
      </c>
      <c s="1127">
        <v>0</v>
      </c>
      <c s="1127">
        <v>0</v>
      </c>
      <c s="1128">
        <v>0</v>
      </c>
      <c s="1120">
        <f>SUM(I15:N15)</f>
        <v>0</v>
      </c>
      <c s="1124">
        <f>H15+O15</f>
        <v>0</v>
      </c>
    </row>
    <row customHeight="1" ht="18">
      <c r="C16" s="1117"/>
      <c s="1125"/>
      <c s="1126" t="s">
        <v>164</v>
      </c>
      <c s="1127">
        <v>0</v>
      </c>
      <c s="1128">
        <v>0</v>
      </c>
      <c s="1122">
        <f>SUM(F16:G16)</f>
        <v>0</v>
      </c>
      <c s="1129"/>
      <c s="1128">
        <v>0</v>
      </c>
      <c s="1127">
        <v>0</v>
      </c>
      <c s="1127">
        <v>0</v>
      </c>
      <c s="1127">
        <v>0</v>
      </c>
      <c s="1128">
        <v>0</v>
      </c>
      <c s="1120">
        <f>SUM(I16:N16)</f>
        <v>0</v>
      </c>
      <c s="1124">
        <f>H16+O16</f>
        <v>0</v>
      </c>
    </row>
    <row customHeight="1" ht="18">
      <c r="C17" s="1117"/>
      <c s="1125"/>
      <c s="1126" t="s">
        <v>165</v>
      </c>
      <c s="1127">
        <v>0</v>
      </c>
      <c s="1128">
        <v>0</v>
      </c>
      <c s="1122">
        <f>SUM(F17:G17)</f>
        <v>0</v>
      </c>
      <c s="1129"/>
      <c s="1128">
        <v>0</v>
      </c>
      <c s="1127">
        <v>507</v>
      </c>
      <c s="1127">
        <v>0</v>
      </c>
      <c s="1127">
        <v>0</v>
      </c>
      <c s="1128">
        <v>0</v>
      </c>
      <c s="1120">
        <f>SUM(I17:N17)</f>
        <v>507</v>
      </c>
      <c s="1124">
        <f>H17+O17</f>
        <v>507</v>
      </c>
    </row>
    <row customHeight="1" ht="18">
      <c r="C18" s="1117"/>
      <c s="1118" t="s">
        <v>210</v>
      </c>
      <c s="1130"/>
      <c s="1120">
        <f>SUM(F19:F20)</f>
        <v>0</v>
      </c>
      <c s="1121">
        <f>SUM(G19:G20)</f>
        <v>-8804</v>
      </c>
      <c s="1122">
        <f>SUM(H19:H20)</f>
        <v>-8804</v>
      </c>
      <c s="1123"/>
      <c s="1121">
        <f>SUM(J19:J20)</f>
        <v>0</v>
      </c>
      <c s="1120">
        <f>SUM(K19:K20)</f>
        <v>-265271</v>
      </c>
      <c s="1120">
        <f>SUM(L19:L20)</f>
        <v>0</v>
      </c>
      <c s="1120">
        <f>SUM(M19:M20)</f>
        <v>0</v>
      </c>
      <c s="1121">
        <f>SUM(N19:N20)</f>
        <v>0</v>
      </c>
      <c s="1120">
        <f>SUM(O19:O20)</f>
        <v>-265271</v>
      </c>
      <c s="1124">
        <f>SUM(P19:P20)</f>
        <v>-274075</v>
      </c>
    </row>
    <row customHeight="1" ht="18">
      <c r="C19" s="1117"/>
      <c s="1125"/>
      <c s="1131" t="s">
        <v>166</v>
      </c>
      <c s="1127">
        <v>0</v>
      </c>
      <c s="1128">
        <v>0</v>
      </c>
      <c s="1122">
        <f>SUM(F19:G19)</f>
        <v>0</v>
      </c>
      <c s="1129"/>
      <c s="1128">
        <v>0</v>
      </c>
      <c s="1127">
        <v>0</v>
      </c>
      <c s="1127">
        <v>0</v>
      </c>
      <c s="1127">
        <v>0</v>
      </c>
      <c s="1128">
        <v>0</v>
      </c>
      <c s="1120">
        <f>SUM(I19:N19)</f>
        <v>0</v>
      </c>
      <c s="1124">
        <f>H19+O19</f>
        <v>0</v>
      </c>
    </row>
    <row customHeight="1" ht="18">
      <c r="C20" s="1117"/>
      <c s="1125"/>
      <c s="1131" t="s">
        <v>167</v>
      </c>
      <c s="1127">
        <v>0</v>
      </c>
      <c s="1128">
        <v>-8804</v>
      </c>
      <c s="1122">
        <f>SUM(F20:G20)</f>
        <v>-8804</v>
      </c>
      <c s="1129"/>
      <c s="1128">
        <v>0</v>
      </c>
      <c s="1127">
        <v>-265271</v>
      </c>
      <c s="1127">
        <v>0</v>
      </c>
      <c s="1127">
        <v>0</v>
      </c>
      <c s="1128">
        <v>0</v>
      </c>
      <c s="1120">
        <f>SUM(I20:N20)</f>
        <v>-265271</v>
      </c>
      <c s="1124">
        <f>H20+O20</f>
        <v>-274075</v>
      </c>
    </row>
    <row customHeight="1" ht="18">
      <c r="C21" s="1117"/>
      <c s="1118" t="s">
        <v>211</v>
      </c>
      <c s="1119"/>
      <c s="1120">
        <f>SUM(F22:F25)</f>
        <v>0</v>
      </c>
      <c s="1121">
        <f>SUM(G22:G25)</f>
        <v>0</v>
      </c>
      <c s="1122">
        <f>SUM(H22:H25)</f>
        <v>0</v>
      </c>
      <c s="1123"/>
      <c s="1121">
        <f>SUM(J22:J25)</f>
        <v>0</v>
      </c>
      <c s="1120">
        <f>SUM(K22:K25)</f>
        <v>0</v>
      </c>
      <c s="1120">
        <f>SUM(L22:L25)</f>
        <v>0</v>
      </c>
      <c s="1120">
        <f>SUM(M22:M25)</f>
        <v>0</v>
      </c>
      <c s="1121">
        <f>SUM(N22:N25)</f>
        <v>0</v>
      </c>
      <c s="1120">
        <f>SUM(O22:O25)</f>
        <v>0</v>
      </c>
      <c s="1124">
        <f>SUM(P22:P25)</f>
        <v>0</v>
      </c>
    </row>
    <row customHeight="1" ht="18">
      <c r="C22" s="1117"/>
      <c s="1125"/>
      <c s="1126" t="s">
        <v>168</v>
      </c>
      <c s="1127">
        <v>0</v>
      </c>
      <c s="1128">
        <v>0</v>
      </c>
      <c s="1122">
        <f>SUM(F22:G22)</f>
        <v>0</v>
      </c>
      <c s="1129"/>
      <c s="1128">
        <v>0</v>
      </c>
      <c s="1127">
        <v>0</v>
      </c>
      <c s="1127">
        <v>0</v>
      </c>
      <c s="1127">
        <v>0</v>
      </c>
      <c s="1128">
        <v>0</v>
      </c>
      <c s="1120">
        <f>SUM(I22:N22)</f>
        <v>0</v>
      </c>
      <c s="1124">
        <f>H22+O22</f>
        <v>0</v>
      </c>
    </row>
    <row customHeight="1" ht="18">
      <c r="C23" s="1117"/>
      <c s="1125"/>
      <c s="1126" t="s">
        <v>169</v>
      </c>
      <c s="1127">
        <v>0</v>
      </c>
      <c s="1128">
        <v>0</v>
      </c>
      <c s="1122">
        <f>SUM(F23:G23)</f>
        <v>0</v>
      </c>
      <c s="1129"/>
      <c s="1128">
        <v>0</v>
      </c>
      <c s="1127">
        <v>0</v>
      </c>
      <c s="1127">
        <v>0</v>
      </c>
      <c s="1127">
        <v>0</v>
      </c>
      <c s="1128">
        <v>0</v>
      </c>
      <c s="1120">
        <f>SUM(I23:N23)</f>
        <v>0</v>
      </c>
      <c s="1124">
        <f>H23+O23</f>
        <v>0</v>
      </c>
    </row>
    <row customHeight="1" ht="18">
      <c r="C24" s="1117"/>
      <c s="1125"/>
      <c s="1126" t="s">
        <v>170</v>
      </c>
      <c s="1127">
        <v>0</v>
      </c>
      <c s="1128">
        <v>0</v>
      </c>
      <c s="1122">
        <f>SUM(F24:G24)</f>
        <v>0</v>
      </c>
      <c s="1129"/>
      <c s="1128">
        <v>0</v>
      </c>
      <c s="1127">
        <v>0</v>
      </c>
      <c s="1127">
        <v>0</v>
      </c>
      <c s="1127">
        <v>0</v>
      </c>
      <c s="1128">
        <v>0</v>
      </c>
      <c s="1120">
        <f>SUM(I24:N24)</f>
        <v>0</v>
      </c>
      <c s="1124">
        <f>H24+O24</f>
        <v>0</v>
      </c>
    </row>
    <row customHeight="1" ht="18">
      <c r="C25" s="1117"/>
      <c s="1132"/>
      <c s="1126" t="s">
        <v>171</v>
      </c>
      <c s="1127">
        <v>0</v>
      </c>
      <c s="1128">
        <v>0</v>
      </c>
      <c s="1122">
        <f>SUM(F25:G25)</f>
        <v>0</v>
      </c>
      <c s="1129"/>
      <c s="1128">
        <v>0</v>
      </c>
      <c s="1127">
        <v>0</v>
      </c>
      <c s="1127">
        <v>0</v>
      </c>
      <c s="1127">
        <v>0</v>
      </c>
      <c s="1128">
        <v>0</v>
      </c>
      <c s="1120">
        <f>SUM(I25:N25)</f>
        <v>0</v>
      </c>
      <c s="1124">
        <f>H25+O25</f>
        <v>0</v>
      </c>
    </row>
    <row customHeight="1" ht="18">
      <c r="C26" s="1117"/>
      <c s="1118" t="s">
        <v>212</v>
      </c>
      <c s="1119"/>
      <c s="1120">
        <f>SUM(F27)</f>
        <v>0</v>
      </c>
      <c s="1120">
        <f>SUM(G27)</f>
        <v>0</v>
      </c>
      <c s="1122">
        <f>H27</f>
        <v>0</v>
      </c>
      <c s="1123"/>
      <c s="1121">
        <f>SUM(J27)</f>
        <v>0</v>
      </c>
      <c s="1120">
        <f>K27</f>
        <v>25963</v>
      </c>
      <c s="1120">
        <f>L27</f>
        <v>0</v>
      </c>
      <c s="1120">
        <f>M27</f>
        <v>0</v>
      </c>
      <c s="1121">
        <f>N27</f>
        <v>0</v>
      </c>
      <c s="1120">
        <f>O27</f>
        <v>25963</v>
      </c>
      <c s="1124">
        <f>P27</f>
        <v>25963</v>
      </c>
    </row>
    <row customHeight="1" ht="18">
      <c r="C27" s="1117"/>
      <c s="1125"/>
      <c s="1126" t="s">
        <v>172</v>
      </c>
      <c s="1176">
        <v>0</v>
      </c>
      <c s="1177">
        <v>0</v>
      </c>
      <c s="1122">
        <f>SUM(F27:G27)</f>
        <v>0</v>
      </c>
      <c s="1129"/>
      <c s="1177">
        <v>0</v>
      </c>
      <c s="1176">
        <v>25963</v>
      </c>
      <c s="1176">
        <v>0</v>
      </c>
      <c s="1176">
        <v>0</v>
      </c>
      <c s="1177">
        <v>0</v>
      </c>
      <c s="1120">
        <f>SUM(I27:N27)</f>
        <v>25963</v>
      </c>
      <c s="1124">
        <f>H27+O27</f>
        <v>25963</v>
      </c>
    </row>
    <row customHeight="1" ht="18">
      <c r="C28" s="1153"/>
      <c s="1161" t="s">
        <v>220</v>
      </c>
      <c s="1130"/>
      <c s="1157">
        <v>0</v>
      </c>
      <c s="1157">
        <v>0</v>
      </c>
      <c s="1158">
        <f>SUM(F28:G28)</f>
        <v>0</v>
      </c>
      <c s="1129"/>
      <c s="1157">
        <v>0</v>
      </c>
      <c s="1156">
        <v>0</v>
      </c>
      <c s="1156">
        <v>0</v>
      </c>
      <c s="1156">
        <v>0</v>
      </c>
      <c s="1157">
        <v>0</v>
      </c>
      <c s="1159">
        <f>SUM(I28:N28)</f>
        <v>0</v>
      </c>
      <c s="1160">
        <f>H28+O28</f>
        <v>0</v>
      </c>
    </row>
    <row customHeight="1" ht="18">
      <c r="C29" s="1144"/>
      <c s="1145" t="s">
        <v>174</v>
      </c>
      <c s="1146"/>
      <c s="1147">
        <v>0</v>
      </c>
      <c s="1148">
        <v>0</v>
      </c>
      <c s="1149">
        <f>SUM(F29:G29)</f>
        <v>0</v>
      </c>
      <c s="1129"/>
      <c s="1148">
        <v>0</v>
      </c>
      <c s="1147">
        <v>0</v>
      </c>
      <c s="1147">
        <v>0</v>
      </c>
      <c s="1147">
        <v>0</v>
      </c>
      <c s="1148">
        <v>0</v>
      </c>
      <c s="1149">
        <f>SUM(I29:N29)</f>
        <v>0</v>
      </c>
      <c s="1150">
        <f>H29+O29</f>
        <v>0</v>
      </c>
    </row>
    <row customHeight="1" ht="18">
      <c r="C30" s="1110" t="s">
        <v>215</v>
      </c>
      <c s="1151"/>
      <c s="1152"/>
      <c s="1112">
        <f>SUM(F31:F39)</f>
        <v>0</v>
      </c>
      <c s="1113">
        <f>SUM(G31:G39)</f>
        <v>0</v>
      </c>
      <c s="1114">
        <f>SUM(H31:H39)</f>
        <v>0</v>
      </c>
      <c s="1115"/>
      <c s="1178">
        <f>SUM(J31:J39)</f>
        <v>0</v>
      </c>
      <c s="1112">
        <f>SUM(K31:K39)</f>
        <v>0</v>
      </c>
      <c s="1112">
        <f>SUM(L31:L39)</f>
        <v>0</v>
      </c>
      <c s="1112">
        <f>SUM(M31:M39)</f>
        <v>0</v>
      </c>
      <c s="1113">
        <f>SUM(N31:N39)</f>
        <v>0</v>
      </c>
      <c s="1112">
        <f>SUM(O31:O39)</f>
        <v>0</v>
      </c>
      <c s="1116">
        <f>SUM(P31:P39)</f>
        <v>0</v>
      </c>
    </row>
    <row customHeight="1" ht="18">
      <c r="C31" s="1153"/>
      <c s="1161" t="s">
        <v>190</v>
      </c>
      <c s="1130"/>
      <c s="1156">
        <v>0</v>
      </c>
      <c s="1157">
        <v>0</v>
      </c>
      <c s="1158">
        <f>SUM(F31:G31)</f>
        <v>0</v>
      </c>
      <c s="1129"/>
      <c s="1157">
        <v>0</v>
      </c>
      <c s="1156">
        <v>0</v>
      </c>
      <c s="1156">
        <v>0</v>
      </c>
      <c s="1156">
        <v>0</v>
      </c>
      <c s="1157">
        <v>0</v>
      </c>
      <c s="1159">
        <f>SUM(I31:N31)</f>
        <v>0</v>
      </c>
      <c s="1160">
        <f>H31+O31</f>
        <v>0</v>
      </c>
    </row>
    <row customHeight="1" ht="18">
      <c r="C32" s="1117"/>
      <c s="1161" t="s">
        <v>191</v>
      </c>
      <c s="1130"/>
      <c s="1156">
        <v>0</v>
      </c>
      <c s="1157">
        <v>0</v>
      </c>
      <c s="1122">
        <f>SUM(F32:G32)</f>
        <v>0</v>
      </c>
      <c s="1129"/>
      <c s="1179">
        <v>0</v>
      </c>
      <c s="1127">
        <v>0</v>
      </c>
      <c s="1127">
        <v>0</v>
      </c>
      <c s="1127">
        <v>0</v>
      </c>
      <c s="1128">
        <v>0</v>
      </c>
      <c s="1120">
        <f>SUM(I32:N32)</f>
        <v>0</v>
      </c>
      <c s="1124">
        <f>H32+O32</f>
        <v>0</v>
      </c>
    </row>
    <row customHeight="1" ht="18">
      <c r="C33" s="1117"/>
      <c s="1132" t="s">
        <v>192</v>
      </c>
      <c s="1143"/>
      <c s="1127">
        <v>0</v>
      </c>
      <c s="1128">
        <v>0</v>
      </c>
      <c s="1122">
        <f>SUM(F33:G33)</f>
        <v>0</v>
      </c>
      <c s="1129"/>
      <c s="1128">
        <v>0</v>
      </c>
      <c s="1127">
        <v>0</v>
      </c>
      <c s="1127">
        <v>0</v>
      </c>
      <c s="1127">
        <v>0</v>
      </c>
      <c s="1128">
        <v>0</v>
      </c>
      <c s="1120">
        <f>SUM(I33:N33)</f>
        <v>0</v>
      </c>
      <c s="1124">
        <f>H33+O33</f>
        <v>0</v>
      </c>
    </row>
    <row customHeight="1" ht="18">
      <c r="C34" s="1117"/>
      <c s="1161" t="s">
        <v>193</v>
      </c>
      <c s="1130"/>
      <c s="1127">
        <v>0</v>
      </c>
      <c s="1128">
        <v>0</v>
      </c>
      <c s="1122">
        <f>SUM(F34:G34)</f>
        <v>0</v>
      </c>
      <c s="1129"/>
      <c s="1179">
        <v>0</v>
      </c>
      <c s="1127">
        <v>0</v>
      </c>
      <c s="1127">
        <v>0</v>
      </c>
      <c s="1127">
        <v>0</v>
      </c>
      <c s="1128">
        <v>0</v>
      </c>
      <c s="1120">
        <f>SUM(I34:N34)</f>
        <v>0</v>
      </c>
      <c s="1124">
        <f>H34+O34</f>
        <v>0</v>
      </c>
    </row>
    <row customHeight="1" ht="18">
      <c r="C35" s="1117"/>
      <c s="1161" t="s">
        <v>194</v>
      </c>
      <c s="1130"/>
      <c s="1127">
        <v>0</v>
      </c>
      <c s="1128">
        <v>0</v>
      </c>
      <c s="1122">
        <f>SUM(F35:G35)</f>
        <v>0</v>
      </c>
      <c s="1129"/>
      <c s="1179">
        <v>0</v>
      </c>
      <c s="1127">
        <v>0</v>
      </c>
      <c s="1127">
        <v>0</v>
      </c>
      <c s="1127">
        <v>0</v>
      </c>
      <c s="1128">
        <v>0</v>
      </c>
      <c s="1120">
        <f>SUM(I35:N35)</f>
        <v>0</v>
      </c>
      <c s="1124">
        <f>H35+O35</f>
        <v>0</v>
      </c>
    </row>
    <row customHeight="1" ht="18">
      <c r="C36" s="1117"/>
      <c s="1161" t="s">
        <v>195</v>
      </c>
      <c s="1130"/>
      <c s="1157">
        <v>0</v>
      </c>
      <c s="1128">
        <v>0</v>
      </c>
      <c s="1122">
        <f>SUM(F36:G36)</f>
        <v>0</v>
      </c>
      <c s="1129"/>
      <c s="1179">
        <v>0</v>
      </c>
      <c s="1127">
        <v>0</v>
      </c>
      <c s="1127">
        <v>0</v>
      </c>
      <c s="1127">
        <v>0</v>
      </c>
      <c s="1128">
        <v>0</v>
      </c>
      <c s="1120">
        <f>SUM(I36:N36)</f>
        <v>0</v>
      </c>
      <c s="1124">
        <f>H36+O36</f>
        <v>0</v>
      </c>
    </row>
    <row customHeight="1" ht="18">
      <c r="C37" s="1117"/>
      <c s="1161" t="s">
        <v>196</v>
      </c>
      <c s="1130"/>
      <c s="1156">
        <v>0</v>
      </c>
      <c s="1157">
        <v>0</v>
      </c>
      <c s="1122">
        <f>SUM(F37:G37)</f>
        <v>0</v>
      </c>
      <c s="1129"/>
      <c s="1179">
        <v>0</v>
      </c>
      <c s="1127">
        <v>0</v>
      </c>
      <c s="1127">
        <v>0</v>
      </c>
      <c s="1127">
        <v>0</v>
      </c>
      <c s="1128">
        <v>0</v>
      </c>
      <c s="1120">
        <f>SUM(I37:N37)</f>
        <v>0</v>
      </c>
      <c s="1124">
        <f>H37+O37</f>
        <v>0</v>
      </c>
    </row>
    <row customHeight="1" ht="18">
      <c r="C38" s="1117"/>
      <c s="1154" t="s">
        <v>197</v>
      </c>
      <c s="1162"/>
      <c s="1127">
        <v>0</v>
      </c>
      <c s="1127">
        <v>0</v>
      </c>
      <c s="1122">
        <f>SUM(F38:G38)</f>
        <v>0</v>
      </c>
      <c s="1129"/>
      <c s="1180">
        <v>0</v>
      </c>
      <c s="1181">
        <v>0</v>
      </c>
      <c s="1181">
        <v>0</v>
      </c>
      <c s="1181">
        <v>0</v>
      </c>
      <c s="1182">
        <v>0</v>
      </c>
      <c s="1120">
        <f>SUM(I38:N38)</f>
        <v>0</v>
      </c>
      <c s="1124">
        <f>H38+O38</f>
        <v>0</v>
      </c>
    </row>
    <row customHeight="1" ht="18">
      <c r="C39" s="1163"/>
      <c s="1164" t="s">
        <v>198</v>
      </c>
      <c s="1183"/>
      <c s="1127">
        <v>0</v>
      </c>
      <c s="1127">
        <v>0</v>
      </c>
      <c s="1122">
        <f>SUM(F39:G39)</f>
        <v>0</v>
      </c>
      <c s="1129"/>
      <c s="1184">
        <v>0</v>
      </c>
      <c s="1147">
        <v>0</v>
      </c>
      <c s="1147">
        <v>0</v>
      </c>
      <c s="1147">
        <v>0</v>
      </c>
      <c s="1148">
        <v>0</v>
      </c>
      <c s="1166">
        <f>SUM(I39:N39)</f>
        <v>0</v>
      </c>
      <c s="1150">
        <f>H39+O39</f>
        <v>0</v>
      </c>
    </row>
    <row customHeight="1" ht="18">
      <c r="C40" s="1117" t="s">
        <v>216</v>
      </c>
      <c s="1119"/>
      <c s="1119"/>
      <c s="1113">
        <f>SUM(F41:F44)</f>
        <v>0</v>
      </c>
      <c s="1113">
        <f>SUM(G41:G44)</f>
        <v>0</v>
      </c>
      <c s="1114">
        <f>SUM(H41:H44)</f>
        <v>0</v>
      </c>
      <c s="1115"/>
      <c s="1178">
        <f>SUM(J41:J44)</f>
        <v>0</v>
      </c>
      <c s="1112">
        <f>SUM(K41:K44)</f>
        <v>0</v>
      </c>
      <c s="1112">
        <f>SUM(L41:L44)</f>
        <v>0</v>
      </c>
      <c s="1112">
        <f>SUM(M41:M44)</f>
        <v>0</v>
      </c>
      <c s="1113">
        <f>SUM(N41:N44)</f>
        <v>0</v>
      </c>
      <c s="1112">
        <f>SUM(O41:O44)</f>
        <v>0</v>
      </c>
      <c s="1116">
        <f>SUM(P41:P44)</f>
        <v>0</v>
      </c>
    </row>
    <row customHeight="1" ht="18">
      <c r="C41" s="1117"/>
      <c s="1167" t="s">
        <v>91</v>
      </c>
      <c s="1167"/>
      <c s="1128">
        <v>0</v>
      </c>
      <c s="1128">
        <v>0</v>
      </c>
      <c s="1122">
        <f>SUM(F41:G41)</f>
        <v>0</v>
      </c>
      <c s="1129"/>
      <c s="1128">
        <v>0</v>
      </c>
      <c s="1128">
        <v>0</v>
      </c>
      <c s="1128">
        <v>0</v>
      </c>
      <c s="1128">
        <v>0</v>
      </c>
      <c s="1128">
        <v>0</v>
      </c>
      <c s="1120">
        <f>SUM(I41:N41)</f>
        <v>0</v>
      </c>
      <c s="1124">
        <f>H41+O41</f>
        <v>0</v>
      </c>
    </row>
    <row customHeight="1" ht="18">
      <c r="C42" s="1117"/>
      <c s="1167" t="s">
        <v>92</v>
      </c>
      <c s="1167"/>
      <c s="1127">
        <v>0</v>
      </c>
      <c s="1128">
        <v>0</v>
      </c>
      <c s="1122">
        <f>SUM(F42:G42)</f>
        <v>0</v>
      </c>
      <c s="1129"/>
      <c s="1128">
        <v>0</v>
      </c>
      <c s="1127">
        <v>0</v>
      </c>
      <c s="1128">
        <v>0</v>
      </c>
      <c s="1127">
        <v>0</v>
      </c>
      <c s="1128">
        <v>0</v>
      </c>
      <c s="1120">
        <f>SUM(I42:N42)</f>
        <v>0</v>
      </c>
      <c s="1124">
        <f>H42+O42</f>
        <v>0</v>
      </c>
    </row>
    <row customHeight="1" ht="18">
      <c r="C43" s="1117"/>
      <c s="1168" t="s">
        <v>157</v>
      </c>
      <c s="1168"/>
      <c s="1156">
        <v>0</v>
      </c>
      <c s="1157">
        <v>0</v>
      </c>
      <c s="1122">
        <f>SUM(F43:G43)</f>
        <v>0</v>
      </c>
      <c s="1129"/>
      <c s="1157">
        <v>0</v>
      </c>
      <c s="1156">
        <v>0</v>
      </c>
      <c s="1157">
        <v>0</v>
      </c>
      <c s="1156">
        <v>0</v>
      </c>
      <c s="1157">
        <v>0</v>
      </c>
      <c s="1120">
        <f>SUM(I43:N43)</f>
        <v>0</v>
      </c>
      <c s="1124">
        <f>H43+O43</f>
        <v>0</v>
      </c>
    </row>
    <row customHeight="1" ht="18">
      <c r="C44" s="1117"/>
      <c s="1169" t="s">
        <v>217</v>
      </c>
      <c s="1169"/>
      <c s="1147">
        <v>0</v>
      </c>
      <c s="1148">
        <v>0</v>
      </c>
      <c s="1149">
        <f>SUM(F44:G44)</f>
        <v>0</v>
      </c>
      <c s="1129"/>
      <c s="1148">
        <v>0</v>
      </c>
      <c s="1147">
        <v>0</v>
      </c>
      <c s="1148">
        <v>0</v>
      </c>
      <c s="1147">
        <v>0</v>
      </c>
      <c s="1148">
        <v>0</v>
      </c>
      <c s="1166">
        <f>SUM(I44:N44)</f>
        <v>0</v>
      </c>
      <c s="1150">
        <f>H44+O44</f>
        <v>0</v>
      </c>
    </row>
    <row customHeight="1" ht="18">
      <c r="C45" s="1170" t="s">
        <v>218</v>
      </c>
      <c s="1171"/>
      <c s="1172"/>
      <c s="1173">
        <f>F11+F30+F40</f>
        <v>0</v>
      </c>
      <c s="1185">
        <f>G11+G30+G40</f>
        <v>-8804</v>
      </c>
      <c s="1174">
        <f>H11+H30+H40</f>
        <v>-8804</v>
      </c>
      <c s="1041"/>
      <c s="1186">
        <f>J11+J30+J40</f>
        <v>0</v>
      </c>
      <c s="1173">
        <f>K11+K30+K40</f>
        <v>-238801</v>
      </c>
      <c s="1173">
        <f>L11+L30+L40</f>
        <v>0</v>
      </c>
      <c s="1173">
        <f>M11+M30+M40</f>
        <v>0</v>
      </c>
      <c s="1185">
        <f>N11+N30+N40</f>
        <v>0</v>
      </c>
      <c s="1173">
        <f>O11+O30+O40</f>
        <v>-238801</v>
      </c>
      <c s="1175">
        <f>P11+P30+P40</f>
        <v>-247605</v>
      </c>
    </row>
    <row customHeight="1" ht="12"/>
  </sheetData>
  <sheetProtection selectLockedCells="1" selectUnlockedCells="1"/>
  <mergeCells count="9">
    <mergeCell ref="C45:E45"/>
    <mergeCell ref="D38:E38"/>
    <mergeCell ref="D39:E39"/>
    <mergeCell ref="A3:Q3"/>
    <mergeCell ref="C9:E10"/>
    <mergeCell ref="F9:H9"/>
    <mergeCell ref="I9:O9"/>
    <mergeCell ref="P9:P10"/>
    <mergeCell ref="A4:Q4"/>
  </mergeCell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election activeCell="A1" sqref="A1"/>
    </sheetView>
  </sheetViews>
  <sheetFormatPr defaultColWidth="9" customHeight="1" defaultRowHeight="0"/>
  <cols>
    <col min="1" max="4" style="56" width="3.796875" customWidth="1"/>
    <col min="5" max="5" style="56" width="33.796875" customWidth="1"/>
    <col min="6" max="16" style="56" width="14.3984375" customWidth="1"/>
    <col min="17" max="17" style="49" width="4" customWidth="1"/>
  </cols>
  <sheetData>
    <row customHeight="1" ht="18">
      <c s="923" t="s">
        <v>227</v>
      </c>
      <c r="Q1" s="975"/>
    </row>
    <row customHeight="1" ht="18">
      <c r="Q2" s="975"/>
    </row>
    <row customHeight="1" ht="18">
      <c s="630" t="s">
        <v>1</v>
      </c>
      <c s="630"/>
      <c s="630"/>
      <c s="630"/>
      <c s="630"/>
      <c s="630"/>
      <c s="630"/>
      <c s="630"/>
      <c s="630"/>
      <c s="630"/>
      <c s="630"/>
      <c s="630"/>
      <c s="630"/>
      <c s="630"/>
      <c s="630"/>
      <c s="630"/>
      <c s="630"/>
    </row>
    <row customHeight="1" ht="18">
      <c s="880" t="s">
        <v>2</v>
      </c>
      <c s="881" t="s"/>
      <c s="881" t="s"/>
      <c s="881" t="s"/>
      <c s="881" t="s"/>
      <c s="881" t="s"/>
      <c s="881" t="s"/>
      <c s="881" t="s"/>
      <c s="881" t="s"/>
      <c s="881" t="s"/>
      <c s="881" t="s"/>
      <c s="881" t="s"/>
      <c s="881" t="s"/>
      <c s="881" t="s"/>
      <c s="881" t="s"/>
      <c s="881" t="s"/>
      <c s="881" t="s"/>
    </row>
    <row customHeight="1" ht="18">
      <c r="B5" s="923" t="s">
        <v>203</v>
      </c>
      <c r="N5" s="49"/>
      <c s="1021" t="s">
        <v>3</v>
      </c>
      <c s="926" t="s">
        <v>4</v>
      </c>
      <c s="56"/>
    </row>
    <row customHeight="1" ht="18">
      <c r="B6" s="923" t="s">
        <v>204</v>
      </c>
      <c r="N6" s="49"/>
      <c s="1022" t="s">
        <v>5</v>
      </c>
      <c s="849" t="s">
        <v>6</v>
      </c>
      <c s="1093" t="s">
        <v>7</v>
      </c>
    </row>
    <row customHeight="1" ht="18">
      <c r="C7" s="923" t="s">
        <v>228</v>
      </c>
    </row>
    <row customHeight="1" ht="18">
      <c r="C8" s="923" t="s">
        <v>221</v>
      </c>
    </row>
    <row customHeight="1" ht="18">
      <c r="C9" s="1094" t="s">
        <v>207</v>
      </c>
      <c s="1095"/>
      <c s="1096"/>
      <c s="1097" t="s">
        <v>153</v>
      </c>
      <c s="1098"/>
      <c s="1099"/>
      <c s="1100" t="s">
        <v>154</v>
      </c>
      <c s="1098"/>
      <c s="1098"/>
      <c s="1098"/>
      <c s="1098"/>
      <c s="1098"/>
      <c s="1099"/>
      <c s="1101" t="s">
        <v>87</v>
      </c>
    </row>
    <row customHeight="1" ht="18">
      <c r="C10" s="1102"/>
      <c s="1103"/>
      <c s="1104"/>
      <c s="1105" t="s">
        <v>128</v>
      </c>
      <c s="1106" t="s">
        <v>129</v>
      </c>
      <c s="1107" t="s">
        <v>14</v>
      </c>
      <c s="1108" t="s">
        <v>130</v>
      </c>
      <c s="1106" t="s">
        <v>131</v>
      </c>
      <c s="1105" t="s">
        <v>132</v>
      </c>
      <c s="1105" t="s">
        <v>133</v>
      </c>
      <c s="1105" t="s">
        <v>134</v>
      </c>
      <c s="1106" t="s">
        <v>135</v>
      </c>
      <c s="1107" t="s">
        <v>14</v>
      </c>
      <c s="1109"/>
    </row>
    <row customHeight="1" ht="18">
      <c r="C11" s="1110" t="s">
        <v>208</v>
      </c>
      <c s="1111"/>
      <c s="1111"/>
      <c s="1112">
        <f>SUM(F12,F18,F21,F26,F30,F31)</f>
        <v>0</v>
      </c>
      <c s="1113">
        <f>SUM(G12,G18,G21,G26,G30,G31)</f>
        <v>-89536</v>
      </c>
      <c s="1114">
        <f>SUM(H12,H18,H21,H26,H30,H31)</f>
        <v>-89536</v>
      </c>
      <c s="1115"/>
      <c s="1113">
        <f>SUM(J12,J18,J21,J26,J30,J31)</f>
        <v>0</v>
      </c>
      <c s="1113">
        <f>SUM(K12,K18,K21,K26,K30,K31)</f>
        <v>-2433096</v>
      </c>
      <c s="1112">
        <f>SUM(L12,L18,L21,L26,L30,L31)</f>
        <v>0</v>
      </c>
      <c s="1113">
        <f>SUM(M12,M18,M21,M26,M30,M31)</f>
        <v>0</v>
      </c>
      <c s="1113">
        <f>SUM(N12,N18,N21,N26,N30,N31)</f>
        <v>0</v>
      </c>
      <c s="1112">
        <f>O12+O18+O21+O26+O30+O31</f>
        <v>-2433096</v>
      </c>
      <c s="1116">
        <f>P12+P18+P21+P26+P30+P31</f>
        <v>-2522632</v>
      </c>
    </row>
    <row customHeight="1" ht="18">
      <c r="C12" s="1117"/>
      <c s="1118" t="s">
        <v>209</v>
      </c>
      <c s="1119"/>
      <c s="1120">
        <f>SUM(F13:F17)</f>
        <v>0</v>
      </c>
      <c s="1121">
        <f>SUM(G13:G17)</f>
        <v>0</v>
      </c>
      <c s="1122">
        <f>SUM(H13:H17)</f>
        <v>0</v>
      </c>
      <c s="1123"/>
      <c s="1121">
        <f>SUM(J13:J17)</f>
        <v>0</v>
      </c>
      <c s="1120">
        <f>SUM(K13:K17)</f>
        <v>5070</v>
      </c>
      <c s="1120">
        <f>SUM(L13:L17)</f>
        <v>0</v>
      </c>
      <c s="1120">
        <f>SUM(M13:M17)</f>
        <v>0</v>
      </c>
      <c s="1121">
        <f>SUM(N13:N17)</f>
        <v>0</v>
      </c>
      <c s="1120">
        <f>SUM(O13:O17)</f>
        <v>5070</v>
      </c>
      <c s="1124">
        <f>SUM(P13:P17)</f>
        <v>5070</v>
      </c>
    </row>
    <row customHeight="1" ht="18">
      <c r="C13" s="1117"/>
      <c s="1125"/>
      <c s="1126" t="s">
        <v>161</v>
      </c>
      <c s="1127">
        <v>0</v>
      </c>
      <c s="1128">
        <v>0</v>
      </c>
      <c s="1122">
        <f>SUM(F13:G13)</f>
        <v>0</v>
      </c>
      <c s="1129"/>
      <c s="1128">
        <v>0</v>
      </c>
      <c s="1127">
        <v>0</v>
      </c>
      <c s="1127">
        <v>0</v>
      </c>
      <c s="1127">
        <v>0</v>
      </c>
      <c s="1128">
        <v>0</v>
      </c>
      <c s="1120">
        <f>SUM(I13:N13)</f>
        <v>0</v>
      </c>
      <c s="1124">
        <f>H13+O13</f>
        <v>0</v>
      </c>
    </row>
    <row customHeight="1" ht="18">
      <c r="C14" s="1117"/>
      <c s="1125"/>
      <c s="1126" t="s">
        <v>162</v>
      </c>
      <c s="1127">
        <v>0</v>
      </c>
      <c s="1128">
        <v>0</v>
      </c>
      <c s="1122">
        <f>SUM(F14:G14)</f>
        <v>0</v>
      </c>
      <c s="1129"/>
      <c s="1128">
        <v>0</v>
      </c>
      <c s="1127">
        <v>0</v>
      </c>
      <c s="1127">
        <v>0</v>
      </c>
      <c s="1127">
        <v>0</v>
      </c>
      <c s="1128">
        <v>0</v>
      </c>
      <c s="1120">
        <f>SUM(I14:N14)</f>
        <v>0</v>
      </c>
      <c s="1124">
        <f>H14+O14</f>
        <v>0</v>
      </c>
    </row>
    <row customHeight="1" ht="18">
      <c r="C15" s="1117"/>
      <c s="1125"/>
      <c s="1126" t="s">
        <v>163</v>
      </c>
      <c s="1127">
        <v>0</v>
      </c>
      <c s="1128">
        <v>0</v>
      </c>
      <c s="1122">
        <f>SUM(F15:G15)</f>
        <v>0</v>
      </c>
      <c s="1129"/>
      <c s="1128">
        <v>0</v>
      </c>
      <c s="1127">
        <v>0</v>
      </c>
      <c s="1127">
        <v>0</v>
      </c>
      <c s="1127">
        <v>0</v>
      </c>
      <c s="1128">
        <v>0</v>
      </c>
      <c s="1120">
        <f>SUM(I15:N15)</f>
        <v>0</v>
      </c>
      <c s="1124">
        <f>H15+O15</f>
        <v>0</v>
      </c>
    </row>
    <row customHeight="1" ht="18">
      <c r="C16" s="1117"/>
      <c s="1125"/>
      <c s="1126" t="s">
        <v>164</v>
      </c>
      <c s="1127">
        <v>0</v>
      </c>
      <c s="1128">
        <v>0</v>
      </c>
      <c s="1122">
        <f>SUM(F16:G16)</f>
        <v>0</v>
      </c>
      <c s="1129"/>
      <c s="1128">
        <v>0</v>
      </c>
      <c s="1127">
        <v>0</v>
      </c>
      <c s="1127">
        <v>0</v>
      </c>
      <c s="1127">
        <v>0</v>
      </c>
      <c s="1128">
        <v>0</v>
      </c>
      <c s="1120">
        <f>SUM(I16:N16)</f>
        <v>0</v>
      </c>
      <c s="1124">
        <f>H16+O16</f>
        <v>0</v>
      </c>
    </row>
    <row customHeight="1" ht="18">
      <c r="C17" s="1117"/>
      <c s="1125"/>
      <c s="1126" t="s">
        <v>165</v>
      </c>
      <c s="1127">
        <v>0</v>
      </c>
      <c s="1128">
        <v>0</v>
      </c>
      <c s="1122">
        <f>SUM(F17:G17)</f>
        <v>0</v>
      </c>
      <c s="1129"/>
      <c s="1128">
        <v>0</v>
      </c>
      <c s="1127">
        <v>5070</v>
      </c>
      <c s="1127">
        <v>0</v>
      </c>
      <c s="1127">
        <v>0</v>
      </c>
      <c s="1128">
        <v>0</v>
      </c>
      <c s="1120">
        <f>SUM(I17:N17)</f>
        <v>5070</v>
      </c>
      <c s="1124">
        <f>H17+O17</f>
        <v>5070</v>
      </c>
    </row>
    <row customHeight="1" ht="18">
      <c r="C18" s="1117"/>
      <c s="1118" t="s">
        <v>210</v>
      </c>
      <c s="1130"/>
      <c s="1120">
        <f>SUM(F19:F20)</f>
        <v>0</v>
      </c>
      <c s="1121">
        <f>SUM(G19:G20)</f>
        <v>-89536</v>
      </c>
      <c s="1122">
        <f>SUM(H19:H20)</f>
        <v>-89536</v>
      </c>
      <c s="1123"/>
      <c s="1121">
        <f>SUM(J19:J20)</f>
        <v>0</v>
      </c>
      <c s="1120">
        <f>SUM(K19:K20)</f>
        <v>-2697796</v>
      </c>
      <c s="1120">
        <f>SUM(L19:L20)</f>
        <v>0</v>
      </c>
      <c s="1120">
        <f>SUM(M19:M20)</f>
        <v>0</v>
      </c>
      <c s="1121">
        <f>SUM(N19:N20)</f>
        <v>0</v>
      </c>
      <c s="1120">
        <f>SUM(O19:O20)</f>
        <v>-2697796</v>
      </c>
      <c s="1124">
        <f>SUM(P19:P20)</f>
        <v>-2787332</v>
      </c>
    </row>
    <row customHeight="1" ht="18">
      <c r="C19" s="1117"/>
      <c s="1125"/>
      <c s="1131" t="s">
        <v>166</v>
      </c>
      <c s="1127">
        <v>0</v>
      </c>
      <c s="1128">
        <v>0</v>
      </c>
      <c s="1122">
        <f>SUM(F19:G19)</f>
        <v>0</v>
      </c>
      <c s="1129"/>
      <c s="1128">
        <v>0</v>
      </c>
      <c s="1127">
        <v>0</v>
      </c>
      <c s="1127">
        <v>0</v>
      </c>
      <c s="1127">
        <v>0</v>
      </c>
      <c s="1128">
        <v>0</v>
      </c>
      <c s="1120">
        <f>SUM(I19:N19)</f>
        <v>0</v>
      </c>
      <c s="1124">
        <f>H19+O19</f>
        <v>0</v>
      </c>
    </row>
    <row customHeight="1" ht="18">
      <c r="C20" s="1117"/>
      <c s="1125"/>
      <c s="1131" t="s">
        <v>167</v>
      </c>
      <c s="1127">
        <v>0</v>
      </c>
      <c s="1128">
        <v>-89536</v>
      </c>
      <c s="1122">
        <f>SUM(F20:G20)</f>
        <v>-89536</v>
      </c>
      <c s="1129"/>
      <c s="1128">
        <v>0</v>
      </c>
      <c s="1127">
        <v>-2697796</v>
      </c>
      <c s="1127">
        <v>0</v>
      </c>
      <c s="1127">
        <v>0</v>
      </c>
      <c s="1128">
        <v>0</v>
      </c>
      <c s="1120">
        <f>SUM(I20:N20)</f>
        <v>-2697796</v>
      </c>
      <c s="1124">
        <f>H20+O20</f>
        <v>-2787332</v>
      </c>
    </row>
    <row customHeight="1" ht="18">
      <c r="C21" s="1117"/>
      <c s="1118" t="s">
        <v>211</v>
      </c>
      <c s="1119"/>
      <c s="1120">
        <f>SUM(F22:F25)</f>
        <v>0</v>
      </c>
      <c s="1121">
        <f>SUM(G22:G25)</f>
        <v>0</v>
      </c>
      <c s="1122">
        <f>SUM(H22:H25)</f>
        <v>0</v>
      </c>
      <c s="1123"/>
      <c s="1121">
        <f>SUM(J22:J25)</f>
        <v>0</v>
      </c>
      <c s="1120">
        <f>SUM(K22:K25)</f>
        <v>0</v>
      </c>
      <c s="1120">
        <f>SUM(L22:L25)</f>
        <v>0</v>
      </c>
      <c s="1120">
        <f>SUM(M22:M25)</f>
        <v>0</v>
      </c>
      <c s="1121">
        <f>SUM(N22:N25)</f>
        <v>0</v>
      </c>
      <c s="1120">
        <f>SUM(O22:O25)</f>
        <v>0</v>
      </c>
      <c s="1124">
        <f>SUM(P22:P25)</f>
        <v>0</v>
      </c>
    </row>
    <row customHeight="1" ht="18">
      <c r="C22" s="1117"/>
      <c s="1125"/>
      <c s="1126" t="s">
        <v>168</v>
      </c>
      <c s="1127">
        <v>0</v>
      </c>
      <c s="1128">
        <v>0</v>
      </c>
      <c s="1122">
        <f>SUM(F22:G22)</f>
        <v>0</v>
      </c>
      <c s="1129"/>
      <c s="1128">
        <v>0</v>
      </c>
      <c s="1127">
        <v>0</v>
      </c>
      <c s="1127">
        <v>0</v>
      </c>
      <c s="1127">
        <v>0</v>
      </c>
      <c s="1128">
        <v>0</v>
      </c>
      <c s="1120">
        <f>SUM(I22:N22)</f>
        <v>0</v>
      </c>
      <c s="1124">
        <f>H22+O22</f>
        <v>0</v>
      </c>
    </row>
    <row customHeight="1" ht="18">
      <c r="C23" s="1117"/>
      <c s="1125"/>
      <c s="1126" t="s">
        <v>169</v>
      </c>
      <c s="1127">
        <v>0</v>
      </c>
      <c s="1128">
        <v>0</v>
      </c>
      <c s="1122">
        <f>SUM(F23:G23)</f>
        <v>0</v>
      </c>
      <c s="1129"/>
      <c s="1128">
        <v>0</v>
      </c>
      <c s="1127">
        <v>0</v>
      </c>
      <c s="1127">
        <v>0</v>
      </c>
      <c s="1127">
        <v>0</v>
      </c>
      <c s="1128">
        <v>0</v>
      </c>
      <c s="1120">
        <f>SUM(I23:N23)</f>
        <v>0</v>
      </c>
      <c s="1124">
        <f>H23+O23</f>
        <v>0</v>
      </c>
    </row>
    <row customHeight="1" ht="18">
      <c r="C24" s="1117"/>
      <c s="1125"/>
      <c s="1126" t="s">
        <v>170</v>
      </c>
      <c s="1127">
        <v>0</v>
      </c>
      <c s="1128">
        <v>0</v>
      </c>
      <c s="1122">
        <f>SUM(F24:G24)</f>
        <v>0</v>
      </c>
      <c s="1129"/>
      <c s="1128">
        <v>0</v>
      </c>
      <c s="1127">
        <v>0</v>
      </c>
      <c s="1127">
        <v>0</v>
      </c>
      <c s="1127">
        <v>0</v>
      </c>
      <c s="1128">
        <v>0</v>
      </c>
      <c s="1120">
        <f>SUM(I24:N24)</f>
        <v>0</v>
      </c>
      <c s="1124">
        <f>H24+O24</f>
        <v>0</v>
      </c>
    </row>
    <row customHeight="1" ht="18">
      <c r="C25" s="1117"/>
      <c s="1132"/>
      <c s="1126" t="s">
        <v>171</v>
      </c>
      <c s="1127">
        <v>0</v>
      </c>
      <c s="1128">
        <v>0</v>
      </c>
      <c s="1122">
        <f>SUM(F25:G25)</f>
        <v>0</v>
      </c>
      <c s="1129"/>
      <c s="1128">
        <v>0</v>
      </c>
      <c s="1127">
        <v>0</v>
      </c>
      <c s="1127">
        <v>0</v>
      </c>
      <c s="1127">
        <v>0</v>
      </c>
      <c s="1128">
        <v>0</v>
      </c>
      <c s="1120">
        <f>SUM(I25:N25)</f>
        <v>0</v>
      </c>
      <c s="1124">
        <f>H25+O25</f>
        <v>0</v>
      </c>
    </row>
    <row customHeight="1" ht="18">
      <c r="C26" s="1117"/>
      <c s="1118" t="s">
        <v>212</v>
      </c>
      <c s="1119"/>
      <c s="1120">
        <f>SUM(F27:F29)</f>
        <v>0</v>
      </c>
      <c s="1121">
        <f>SUM(G27:G29)</f>
        <v>0</v>
      </c>
      <c s="1122">
        <f>SUM(H27:H29)</f>
        <v>0</v>
      </c>
      <c s="1123"/>
      <c s="1121">
        <f>SUM(J27:J29)</f>
        <v>0</v>
      </c>
      <c s="1120">
        <f>SUM(K27:K29)</f>
        <v>259630</v>
      </c>
      <c s="1120">
        <f>SUM(L27:L29)</f>
        <v>0</v>
      </c>
      <c s="1120">
        <f>SUM(M27:M29)</f>
        <v>0</v>
      </c>
      <c s="1121">
        <f>SUM(N27:N29)</f>
        <v>0</v>
      </c>
      <c s="1120">
        <f>SUM(O27:O29)</f>
        <v>259630</v>
      </c>
      <c s="1124">
        <f>SUM(P27:P29)</f>
        <v>259630</v>
      </c>
    </row>
    <row customHeight="1" ht="18">
      <c r="C27" s="1117"/>
      <c s="1125"/>
      <c s="1133" t="s">
        <v>172</v>
      </c>
      <c s="1134">
        <v>0</v>
      </c>
      <c s="1135">
        <v>0</v>
      </c>
      <c s="1122">
        <f>SUM(F27:G27)</f>
        <v>0</v>
      </c>
      <c s="1129"/>
      <c s="1135">
        <v>0</v>
      </c>
      <c s="1134">
        <v>259630</v>
      </c>
      <c s="1134">
        <v>0</v>
      </c>
      <c s="1134">
        <v>0</v>
      </c>
      <c s="1135">
        <v>0</v>
      </c>
      <c s="1120">
        <f>SUM(I27:N27)</f>
        <v>259630</v>
      </c>
      <c s="1124">
        <f>H27+O27</f>
        <v>259630</v>
      </c>
    </row>
    <row customHeight="1" ht="18">
      <c r="C28" s="1117"/>
      <c s="1136"/>
      <c s="1131" t="s">
        <v>213</v>
      </c>
      <c s="1137">
        <v>0</v>
      </c>
      <c s="1138">
        <v>0</v>
      </c>
      <c s="1122">
        <f>SUM(F28:G28)</f>
        <v>0</v>
      </c>
      <c s="1139"/>
      <c s="1138">
        <v>0</v>
      </c>
      <c s="1137">
        <v>0</v>
      </c>
      <c s="1137">
        <v>0</v>
      </c>
      <c s="1137">
        <v>0</v>
      </c>
      <c s="1138">
        <v>0</v>
      </c>
      <c s="1120">
        <f>SUM(I28:N28)</f>
        <v>0</v>
      </c>
      <c s="1124">
        <f>H28+O28</f>
        <v>0</v>
      </c>
    </row>
    <row customHeight="1" ht="18">
      <c r="C29" s="1117"/>
      <c s="1140"/>
      <c s="1126" t="s">
        <v>214</v>
      </c>
      <c s="1141">
        <v>0</v>
      </c>
      <c s="1142">
        <v>0</v>
      </c>
      <c s="1122">
        <f>SUM(F29:G29)</f>
        <v>0</v>
      </c>
      <c s="1139"/>
      <c s="1142">
        <v>0</v>
      </c>
      <c s="1141">
        <v>0</v>
      </c>
      <c s="1141">
        <v>0</v>
      </c>
      <c s="1141">
        <v>0</v>
      </c>
      <c s="1142">
        <v>0</v>
      </c>
      <c s="1120">
        <f>SUM(I29:N29)</f>
        <v>0</v>
      </c>
      <c s="1124">
        <f>H29+O29</f>
        <v>0</v>
      </c>
    </row>
    <row customHeight="1" ht="18">
      <c r="C30" s="1117"/>
      <c s="1125" t="s">
        <v>173</v>
      </c>
      <c s="1143"/>
      <c s="1127">
        <v>0</v>
      </c>
      <c s="1128">
        <v>0</v>
      </c>
      <c s="1122">
        <f>SUM(F30:G30)</f>
        <v>0</v>
      </c>
      <c s="1129"/>
      <c s="1128">
        <v>0</v>
      </c>
      <c s="1127">
        <v>0</v>
      </c>
      <c s="1127">
        <v>0</v>
      </c>
      <c s="1127">
        <v>0</v>
      </c>
      <c s="1128">
        <v>0</v>
      </c>
      <c s="1120">
        <f>SUM(I30:N30)</f>
        <v>0</v>
      </c>
      <c s="1124">
        <f>H30+O30</f>
        <v>0</v>
      </c>
    </row>
    <row customHeight="1" ht="18">
      <c r="C31" s="1144"/>
      <c s="1145" t="s">
        <v>174</v>
      </c>
      <c s="1146"/>
      <c s="1147">
        <v>0</v>
      </c>
      <c s="1148">
        <v>0</v>
      </c>
      <c s="1149">
        <f>SUM(F31:G31)</f>
        <v>0</v>
      </c>
      <c s="1129"/>
      <c s="1148">
        <v>0</v>
      </c>
      <c s="1147">
        <v>0</v>
      </c>
      <c s="1147">
        <v>0</v>
      </c>
      <c s="1147">
        <v>0</v>
      </c>
      <c s="1148">
        <v>0</v>
      </c>
      <c s="1149">
        <f>SUM(I31:N31)</f>
        <v>0</v>
      </c>
      <c s="1150">
        <f>H31+O31</f>
        <v>0</v>
      </c>
    </row>
    <row customHeight="1" ht="18">
      <c r="C32" s="1110" t="s">
        <v>215</v>
      </c>
      <c s="1151"/>
      <c s="1152"/>
      <c s="1112">
        <f>SUM(F33:F41)</f>
        <v>0</v>
      </c>
      <c s="1113">
        <f>SUM(G33:G41)</f>
        <v>0</v>
      </c>
      <c s="1114">
        <f>SUM(H33:H41)</f>
        <v>0</v>
      </c>
      <c s="1115"/>
      <c s="1113">
        <f>SUM(J33:J41)</f>
        <v>0</v>
      </c>
      <c s="1112">
        <f>SUM(K33:K41)</f>
        <v>0</v>
      </c>
      <c s="1112">
        <f>SUM(L33:L41)</f>
        <v>0</v>
      </c>
      <c s="1112">
        <f>SUM(M33:M41)</f>
        <v>0</v>
      </c>
      <c s="1113">
        <f>SUM(N33:N41)</f>
        <v>0</v>
      </c>
      <c s="1112">
        <f>SUM(O33:O41)</f>
        <v>0</v>
      </c>
      <c s="1116">
        <f>SUM(P33:P41)</f>
        <v>0</v>
      </c>
    </row>
    <row customHeight="1" ht="18">
      <c r="C33" s="1153"/>
      <c s="1154" t="s">
        <v>190</v>
      </c>
      <c s="1155"/>
      <c s="1156">
        <v>0</v>
      </c>
      <c s="1157">
        <v>0</v>
      </c>
      <c s="1158">
        <f>SUM(F33:G33)</f>
        <v>0</v>
      </c>
      <c s="1129"/>
      <c s="1157">
        <v>0</v>
      </c>
      <c s="1156">
        <v>0</v>
      </c>
      <c s="1156">
        <v>0</v>
      </c>
      <c s="1156">
        <v>0</v>
      </c>
      <c s="1157">
        <v>0</v>
      </c>
      <c s="1159">
        <f>SUM(I33:N33)</f>
        <v>0</v>
      </c>
      <c s="1160">
        <f>H33+O33</f>
        <v>0</v>
      </c>
    </row>
    <row customHeight="1" ht="18">
      <c r="C34" s="1117"/>
      <c s="1132" t="s">
        <v>191</v>
      </c>
      <c s="1143"/>
      <c s="1156">
        <v>0</v>
      </c>
      <c s="1157">
        <v>0</v>
      </c>
      <c s="1122">
        <f>SUM(F34:G34)</f>
        <v>0</v>
      </c>
      <c s="1129"/>
      <c s="1128">
        <v>0</v>
      </c>
      <c s="1127">
        <v>0</v>
      </c>
      <c s="1127">
        <v>0</v>
      </c>
      <c s="1127">
        <v>0</v>
      </c>
      <c s="1128">
        <v>0</v>
      </c>
      <c s="1120">
        <f>SUM(I34:N34)</f>
        <v>0</v>
      </c>
      <c s="1124">
        <f>H34+O34</f>
        <v>0</v>
      </c>
    </row>
    <row customHeight="1" ht="18">
      <c r="C35" s="1117"/>
      <c s="1132" t="s">
        <v>192</v>
      </c>
      <c s="1143"/>
      <c s="1127">
        <v>0</v>
      </c>
      <c s="1128">
        <v>0</v>
      </c>
      <c s="1122">
        <f>SUM(F35:G35)</f>
        <v>0</v>
      </c>
      <c s="1129"/>
      <c s="1128">
        <v>0</v>
      </c>
      <c s="1127">
        <v>0</v>
      </c>
      <c s="1127">
        <v>0</v>
      </c>
      <c s="1127">
        <v>0</v>
      </c>
      <c s="1128">
        <v>0</v>
      </c>
      <c s="1120">
        <f>SUM(I35:N35)</f>
        <v>0</v>
      </c>
      <c s="1124">
        <f>H35+O35</f>
        <v>0</v>
      </c>
    </row>
    <row customHeight="1" ht="18">
      <c r="C36" s="1117"/>
      <c s="1161" t="s">
        <v>193</v>
      </c>
      <c s="1130"/>
      <c s="1127">
        <v>0</v>
      </c>
      <c s="1128">
        <v>0</v>
      </c>
      <c s="1122">
        <f>SUM(F36:G36)</f>
        <v>0</v>
      </c>
      <c s="1129"/>
      <c s="1128">
        <v>0</v>
      </c>
      <c s="1127">
        <v>0</v>
      </c>
      <c s="1127">
        <v>0</v>
      </c>
      <c s="1127">
        <v>0</v>
      </c>
      <c s="1128">
        <v>0</v>
      </c>
      <c s="1120">
        <f>SUM(I36:N36)</f>
        <v>0</v>
      </c>
      <c s="1124">
        <f>H36+O36</f>
        <v>0</v>
      </c>
    </row>
    <row customHeight="1" ht="18">
      <c r="C37" s="1117"/>
      <c s="1161" t="s">
        <v>194</v>
      </c>
      <c s="1130"/>
      <c s="1127">
        <v>0</v>
      </c>
      <c s="1128">
        <v>0</v>
      </c>
      <c s="1122">
        <f>SUM(F37:G37)</f>
        <v>0</v>
      </c>
      <c s="1129"/>
      <c s="1128">
        <v>0</v>
      </c>
      <c s="1127">
        <v>0</v>
      </c>
      <c s="1127">
        <v>0</v>
      </c>
      <c s="1127">
        <v>0</v>
      </c>
      <c s="1128">
        <v>0</v>
      </c>
      <c s="1120">
        <f>SUM(I37:N37)</f>
        <v>0</v>
      </c>
      <c s="1124">
        <f>H37+O37</f>
        <v>0</v>
      </c>
    </row>
    <row customHeight="1" ht="18">
      <c r="C38" s="1117"/>
      <c s="1161" t="s">
        <v>195</v>
      </c>
      <c s="1130"/>
      <c s="1157">
        <v>0</v>
      </c>
      <c s="1128">
        <v>0</v>
      </c>
      <c s="1122">
        <f>SUM(F38:G38)</f>
        <v>0</v>
      </c>
      <c s="1129"/>
      <c s="1128">
        <v>0</v>
      </c>
      <c s="1127">
        <v>0</v>
      </c>
      <c s="1127">
        <v>0</v>
      </c>
      <c s="1127">
        <v>0</v>
      </c>
      <c s="1128">
        <v>0</v>
      </c>
      <c s="1120">
        <f>SUM(I38:N38)</f>
        <v>0</v>
      </c>
      <c s="1124">
        <f>H38+O38</f>
        <v>0</v>
      </c>
    </row>
    <row customHeight="1" ht="18">
      <c r="C39" s="1117"/>
      <c s="1154" t="s">
        <v>196</v>
      </c>
      <c s="1162"/>
      <c s="1156">
        <v>0</v>
      </c>
      <c s="1157">
        <v>0</v>
      </c>
      <c s="1122">
        <f>SUM(F39:G39)</f>
        <v>0</v>
      </c>
      <c s="1129"/>
      <c s="1128">
        <v>0</v>
      </c>
      <c s="1127">
        <v>0</v>
      </c>
      <c s="1127">
        <v>0</v>
      </c>
      <c s="1127">
        <v>0</v>
      </c>
      <c s="1128">
        <v>0</v>
      </c>
      <c s="1120">
        <f>SUM(I39:N39)</f>
        <v>0</v>
      </c>
      <c s="1124">
        <f>H39+O39</f>
        <v>0</v>
      </c>
    </row>
    <row customHeight="1" ht="18">
      <c r="C40" s="1153"/>
      <c s="1154" t="s">
        <v>197</v>
      </c>
      <c s="1155"/>
      <c s="1156">
        <v>0</v>
      </c>
      <c s="1157">
        <v>0</v>
      </c>
      <c s="1158">
        <f>SUM(F40:G40)</f>
        <v>0</v>
      </c>
      <c s="1129"/>
      <c s="1157">
        <v>0</v>
      </c>
      <c s="1156">
        <v>0</v>
      </c>
      <c s="1156">
        <v>0</v>
      </c>
      <c s="1156">
        <v>0</v>
      </c>
      <c s="1157">
        <v>0</v>
      </c>
      <c s="1159">
        <f>SUM(I40:N40)</f>
        <v>0</v>
      </c>
      <c s="1160">
        <f>H40+O40</f>
        <v>0</v>
      </c>
    </row>
    <row customHeight="1" ht="18">
      <c r="C41" s="1163"/>
      <c s="1164" t="s">
        <v>198</v>
      </c>
      <c s="1165"/>
      <c s="1147">
        <v>0</v>
      </c>
      <c s="1148">
        <v>0</v>
      </c>
      <c s="1122">
        <f>SUM(F41:G41)</f>
        <v>0</v>
      </c>
      <c s="1129"/>
      <c s="1148">
        <v>0</v>
      </c>
      <c s="1147">
        <v>0</v>
      </c>
      <c s="1147">
        <v>0</v>
      </c>
      <c s="1147">
        <v>0</v>
      </c>
      <c s="1148">
        <v>0</v>
      </c>
      <c s="1166">
        <f>SUM(I41:N41)</f>
        <v>0</v>
      </c>
      <c s="1150">
        <f>H41+O41</f>
        <v>0</v>
      </c>
    </row>
    <row customHeight="1" ht="18">
      <c r="C42" s="1117" t="s">
        <v>216</v>
      </c>
      <c s="1119"/>
      <c s="1119"/>
      <c s="1113">
        <f>SUM(F43:F46)</f>
        <v>0</v>
      </c>
      <c s="1113">
        <f>SUM(G43:G46)</f>
        <v>0</v>
      </c>
      <c s="1114">
        <f>SUM(H43:H46)</f>
        <v>0</v>
      </c>
      <c s="1115"/>
      <c s="1113">
        <f>SUM(J43:J46)</f>
        <v>0</v>
      </c>
      <c s="1112">
        <f>SUM(K43:K46)</f>
        <v>0</v>
      </c>
      <c s="1112">
        <f>SUM(L43:L46)</f>
        <v>0</v>
      </c>
      <c s="1112">
        <f>SUM(M43:M46)</f>
        <v>0</v>
      </c>
      <c s="1113">
        <f>SUM(N43:N46)</f>
        <v>0</v>
      </c>
      <c s="1112">
        <f>SUM(O43:O46)</f>
        <v>0</v>
      </c>
      <c s="1116">
        <f>SUM(P43:P46)</f>
        <v>0</v>
      </c>
    </row>
    <row customHeight="1" ht="18">
      <c r="C43" s="1117"/>
      <c s="1167" t="s">
        <v>91</v>
      </c>
      <c s="1167"/>
      <c s="1128">
        <v>0</v>
      </c>
      <c s="1128">
        <v>0</v>
      </c>
      <c s="1122">
        <f>SUM(F43:G43)</f>
        <v>0</v>
      </c>
      <c s="1129"/>
      <c s="1128">
        <v>0</v>
      </c>
      <c s="1127">
        <v>0</v>
      </c>
      <c s="1127">
        <v>0</v>
      </c>
      <c s="1127">
        <v>0</v>
      </c>
      <c s="1128">
        <v>0</v>
      </c>
      <c s="1120">
        <f>SUM(I43:N43)</f>
        <v>0</v>
      </c>
      <c s="1124">
        <f>H43+O43</f>
        <v>0</v>
      </c>
    </row>
    <row customHeight="1" ht="18">
      <c r="C44" s="1117"/>
      <c s="1167" t="s">
        <v>92</v>
      </c>
      <c s="1167"/>
      <c s="1127">
        <v>0</v>
      </c>
      <c s="1128">
        <v>0</v>
      </c>
      <c s="1122">
        <f>SUM(F44:G44)</f>
        <v>0</v>
      </c>
      <c s="1129"/>
      <c s="1128">
        <v>0</v>
      </c>
      <c s="1127">
        <v>0</v>
      </c>
      <c s="1127">
        <v>0</v>
      </c>
      <c s="1127">
        <v>0</v>
      </c>
      <c s="1128">
        <v>0</v>
      </c>
      <c s="1120">
        <f>SUM(I44:N44)</f>
        <v>0</v>
      </c>
      <c s="1124">
        <f>H44+O44</f>
        <v>0</v>
      </c>
    </row>
    <row customHeight="1" ht="18">
      <c r="C45" s="1117"/>
      <c s="1168" t="s">
        <v>157</v>
      </c>
      <c s="1168"/>
      <c s="1156">
        <v>0</v>
      </c>
      <c s="1157">
        <v>0</v>
      </c>
      <c s="1122">
        <f>SUM(F45:G45)</f>
        <v>0</v>
      </c>
      <c s="1129"/>
      <c s="1157">
        <v>0</v>
      </c>
      <c s="1156">
        <v>0</v>
      </c>
      <c s="1156">
        <v>0</v>
      </c>
      <c s="1156">
        <v>0</v>
      </c>
      <c s="1157">
        <v>0</v>
      </c>
      <c s="1120">
        <f>SUM(I45:N45)</f>
        <v>0</v>
      </c>
      <c s="1124">
        <f>H45+O45</f>
        <v>0</v>
      </c>
    </row>
    <row customHeight="1" ht="18">
      <c r="C46" s="1117"/>
      <c s="1169" t="s">
        <v>217</v>
      </c>
      <c s="1169"/>
      <c s="1147">
        <v>0</v>
      </c>
      <c s="1148">
        <v>0</v>
      </c>
      <c s="1149">
        <f>SUM(F46:G46)</f>
        <v>0</v>
      </c>
      <c s="1129"/>
      <c s="1148">
        <v>0</v>
      </c>
      <c s="1147">
        <v>0</v>
      </c>
      <c s="1147">
        <v>0</v>
      </c>
      <c s="1147">
        <v>0</v>
      </c>
      <c s="1148">
        <v>0</v>
      </c>
      <c s="1166">
        <f>SUM(I46:N46)</f>
        <v>0</v>
      </c>
      <c s="1150">
        <f>H46+O46</f>
        <v>0</v>
      </c>
    </row>
    <row customHeight="1" ht="18">
      <c r="C47" s="1170" t="s">
        <v>218</v>
      </c>
      <c s="1171"/>
      <c s="1172"/>
      <c s="1173">
        <f>SUM(F11,F32,F42)</f>
        <v>0</v>
      </c>
      <c s="1173">
        <f>SUM(G11,G32,G42)</f>
        <v>-89536</v>
      </c>
      <c s="1174">
        <f>SUM(H11,H32,H42)</f>
        <v>-89536</v>
      </c>
      <c s="1041"/>
      <c s="1173">
        <f>SUM(J11,J32,J42)</f>
        <v>0</v>
      </c>
      <c s="1173">
        <f>SUM(K11,K32,K42)</f>
        <v>-2433096</v>
      </c>
      <c s="1173">
        <f>SUM(L11,L32,L42)</f>
        <v>0</v>
      </c>
      <c s="1173">
        <f>SUM(M11,M32,M42)</f>
        <v>0</v>
      </c>
      <c s="1173">
        <f>SUM(N11,N32,N42)</f>
        <v>0</v>
      </c>
      <c s="1173">
        <f>O11+O32+O42</f>
        <v>-2433096</v>
      </c>
      <c s="1175">
        <f>P11+P32+P42</f>
        <v>-2522632</v>
      </c>
    </row>
    <row customHeight="1" ht="12"/>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dataValidations count="1">
    <dataValidation allowBlank="1" showInputMessage="1" showErrorMessage="1" sqref="F28"/>
  </dataValidation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election activeCell="A1" sqref="A1"/>
    </sheetView>
  </sheetViews>
  <sheetFormatPr defaultColWidth="9" customHeight="1" defaultRowHeight="0"/>
  <cols>
    <col min="1" max="4" style="56" width="3.796875" customWidth="1"/>
    <col min="5" max="5" style="56" width="33.796875" customWidth="1"/>
    <col min="6" max="16" style="56" width="14.3984375" customWidth="1"/>
    <col min="17" max="17" style="49" width="4" customWidth="1"/>
  </cols>
  <sheetData>
    <row customHeight="1" ht="18">
      <c s="923" t="s">
        <v>227</v>
      </c>
      <c r="Q1" s="975"/>
    </row>
    <row customHeight="1" ht="18">
      <c r="Q2" s="975"/>
    </row>
    <row customHeight="1" ht="18">
      <c s="630" t="s">
        <v>1</v>
      </c>
      <c s="630"/>
      <c s="630"/>
      <c s="630"/>
      <c s="630"/>
      <c s="630"/>
      <c s="630"/>
      <c s="630"/>
      <c s="630"/>
      <c s="630"/>
      <c s="630"/>
      <c s="630"/>
      <c s="630"/>
      <c s="630"/>
      <c s="630"/>
      <c s="630"/>
      <c s="630"/>
    </row>
    <row customHeight="1" ht="18">
      <c s="880" t="s">
        <v>2</v>
      </c>
      <c s="881" t="s"/>
      <c s="881" t="s"/>
      <c s="881" t="s"/>
      <c s="881" t="s"/>
      <c s="881" t="s"/>
      <c s="881" t="s"/>
      <c s="881" t="s"/>
      <c s="881" t="s"/>
      <c s="881" t="s"/>
      <c s="881" t="s"/>
      <c s="881" t="s"/>
      <c s="881" t="s"/>
      <c s="881" t="s"/>
      <c s="881" t="s"/>
      <c s="881" t="s"/>
      <c s="881" t="s"/>
    </row>
    <row customHeight="1" ht="18">
      <c r="B5" s="923" t="s">
        <v>203</v>
      </c>
      <c r="N5" s="49"/>
      <c s="1021" t="s">
        <v>3</v>
      </c>
      <c s="926" t="s">
        <v>4</v>
      </c>
      <c s="56"/>
    </row>
    <row customHeight="1" ht="18">
      <c r="B6" s="923" t="s">
        <v>204</v>
      </c>
      <c r="N6" s="49"/>
      <c s="1022" t="s">
        <v>5</v>
      </c>
      <c s="849" t="s">
        <v>6</v>
      </c>
      <c s="1093" t="s">
        <v>7</v>
      </c>
    </row>
    <row customHeight="1" ht="18">
      <c r="C7" s="923" t="s">
        <v>228</v>
      </c>
    </row>
    <row customHeight="1" ht="18">
      <c r="C8" s="923" t="s">
        <v>222</v>
      </c>
    </row>
    <row customHeight="1" ht="18">
      <c r="C9" s="1094" t="s">
        <v>207</v>
      </c>
      <c s="1095"/>
      <c s="1096"/>
      <c s="1097" t="s">
        <v>153</v>
      </c>
      <c s="1098"/>
      <c s="1099"/>
      <c s="1100" t="s">
        <v>154</v>
      </c>
      <c s="1098"/>
      <c s="1098"/>
      <c s="1098"/>
      <c s="1098"/>
      <c s="1098"/>
      <c s="1099"/>
      <c s="1101" t="s">
        <v>87</v>
      </c>
    </row>
    <row customHeight="1" ht="18">
      <c r="C10" s="1102"/>
      <c s="1103"/>
      <c s="1104"/>
      <c s="1105" t="s">
        <v>128</v>
      </c>
      <c s="1106" t="s">
        <v>129</v>
      </c>
      <c s="1107" t="s">
        <v>14</v>
      </c>
      <c s="1108" t="s">
        <v>130</v>
      </c>
      <c s="1106" t="s">
        <v>131</v>
      </c>
      <c s="1105" t="s">
        <v>132</v>
      </c>
      <c s="1105" t="s">
        <v>133</v>
      </c>
      <c s="1105" t="s">
        <v>134</v>
      </c>
      <c s="1106" t="s">
        <v>135</v>
      </c>
      <c s="1107" t="s">
        <v>14</v>
      </c>
      <c s="1109"/>
    </row>
    <row customHeight="1" ht="18">
      <c r="C11" s="1110" t="s">
        <v>208</v>
      </c>
      <c s="1111"/>
      <c s="1111"/>
      <c s="1112">
        <f>SUM(F12,F18,F21,F26,F30,F31)</f>
        <v>0</v>
      </c>
      <c s="1113">
        <f>SUM(G12,G18,G21,G26,G30,G31)</f>
        <v>-8954</v>
      </c>
      <c s="1114">
        <f>SUM(H12,H18,H21,H26,H30,H31)</f>
        <v>-8954</v>
      </c>
      <c s="1115"/>
      <c s="1113">
        <f>SUM(J12,J18,J21,J26,J30,J31)</f>
        <v>0</v>
      </c>
      <c s="1113">
        <f>SUM(K12,K18,K21,K26,K30,K31)</f>
        <v>-243313</v>
      </c>
      <c s="1112">
        <f>SUM(L12,L18,L21,L26,L30,L31)</f>
        <v>0</v>
      </c>
      <c s="1113">
        <f>SUM(M12,M18,M21,M26,M30,M31)</f>
        <v>0</v>
      </c>
      <c s="1113">
        <f>SUM(N12,N18,N21,N26,N30,N31)</f>
        <v>0</v>
      </c>
      <c s="1112">
        <f>O12+O18+O21+O26+O30+O31</f>
        <v>-243313</v>
      </c>
      <c s="1116">
        <f>P12+P18+P21+P26+P30+P31</f>
        <v>-252267</v>
      </c>
    </row>
    <row customHeight="1" ht="18">
      <c r="C12" s="1117"/>
      <c s="1118" t="s">
        <v>209</v>
      </c>
      <c s="1119"/>
      <c s="1120">
        <f>SUM(F13:F17)</f>
        <v>0</v>
      </c>
      <c s="1121">
        <f>SUM(G13:G17)</f>
        <v>0</v>
      </c>
      <c s="1122">
        <f>SUM(H13:H17)</f>
        <v>0</v>
      </c>
      <c s="1123"/>
      <c s="1121">
        <f>SUM(J13:J17)</f>
        <v>0</v>
      </c>
      <c s="1120">
        <f>SUM(K13:K17)</f>
        <v>507</v>
      </c>
      <c s="1120">
        <f>SUM(L13:L17)</f>
        <v>0</v>
      </c>
      <c s="1120">
        <f>SUM(M13:M17)</f>
        <v>0</v>
      </c>
      <c s="1121">
        <f>SUM(N13:N17)</f>
        <v>0</v>
      </c>
      <c s="1120">
        <f>SUM(O13:O17)</f>
        <v>507</v>
      </c>
      <c s="1124">
        <f>SUM(P13:P17)</f>
        <v>507</v>
      </c>
    </row>
    <row customHeight="1" ht="18">
      <c r="C13" s="1117"/>
      <c s="1125"/>
      <c s="1126" t="s">
        <v>161</v>
      </c>
      <c s="1127">
        <v>0</v>
      </c>
      <c s="1128">
        <v>0</v>
      </c>
      <c s="1122">
        <f>SUM(F13:G13)</f>
        <v>0</v>
      </c>
      <c s="1129"/>
      <c s="1128">
        <v>0</v>
      </c>
      <c s="1127">
        <v>0</v>
      </c>
      <c s="1127">
        <v>0</v>
      </c>
      <c s="1127">
        <v>0</v>
      </c>
      <c s="1128">
        <v>0</v>
      </c>
      <c s="1120">
        <f>SUM(I13:N13)</f>
        <v>0</v>
      </c>
      <c s="1124">
        <f>H13+O13</f>
        <v>0</v>
      </c>
    </row>
    <row customHeight="1" ht="18">
      <c r="C14" s="1117"/>
      <c s="1125"/>
      <c s="1126" t="s">
        <v>162</v>
      </c>
      <c s="1127">
        <v>0</v>
      </c>
      <c s="1128">
        <v>0</v>
      </c>
      <c s="1122">
        <f>SUM(F14:G14)</f>
        <v>0</v>
      </c>
      <c s="1129"/>
      <c s="1128">
        <v>0</v>
      </c>
      <c s="1127">
        <v>0</v>
      </c>
      <c s="1127">
        <v>0</v>
      </c>
      <c s="1127">
        <v>0</v>
      </c>
      <c s="1128">
        <v>0</v>
      </c>
      <c s="1120">
        <f>SUM(I14:N14)</f>
        <v>0</v>
      </c>
      <c s="1124">
        <f>H14+O14</f>
        <v>0</v>
      </c>
    </row>
    <row customHeight="1" ht="18">
      <c r="C15" s="1117"/>
      <c s="1125"/>
      <c s="1126" t="s">
        <v>163</v>
      </c>
      <c s="1127">
        <v>0</v>
      </c>
      <c s="1128">
        <v>0</v>
      </c>
      <c s="1122">
        <f>SUM(F15:G15)</f>
        <v>0</v>
      </c>
      <c s="1129"/>
      <c s="1128">
        <v>0</v>
      </c>
      <c s="1127">
        <v>0</v>
      </c>
      <c s="1127">
        <v>0</v>
      </c>
      <c s="1127">
        <v>0</v>
      </c>
      <c s="1128">
        <v>0</v>
      </c>
      <c s="1120">
        <f>SUM(I15:N15)</f>
        <v>0</v>
      </c>
      <c s="1124">
        <f>H15+O15</f>
        <v>0</v>
      </c>
    </row>
    <row customHeight="1" ht="18">
      <c r="C16" s="1117"/>
      <c s="1125"/>
      <c s="1126" t="s">
        <v>164</v>
      </c>
      <c s="1127">
        <v>0</v>
      </c>
      <c s="1128">
        <v>0</v>
      </c>
      <c s="1122">
        <f>SUM(F16:G16)</f>
        <v>0</v>
      </c>
      <c s="1129"/>
      <c s="1128">
        <v>0</v>
      </c>
      <c s="1127">
        <v>0</v>
      </c>
      <c s="1127">
        <v>0</v>
      </c>
      <c s="1127">
        <v>0</v>
      </c>
      <c s="1128">
        <v>0</v>
      </c>
      <c s="1120">
        <f>SUM(I16:N16)</f>
        <v>0</v>
      </c>
      <c s="1124">
        <f>H16+O16</f>
        <v>0</v>
      </c>
    </row>
    <row customHeight="1" ht="18">
      <c r="C17" s="1117"/>
      <c s="1125"/>
      <c s="1126" t="s">
        <v>165</v>
      </c>
      <c s="1127">
        <v>0</v>
      </c>
      <c s="1128">
        <v>0</v>
      </c>
      <c s="1122">
        <f>SUM(F17:G17)</f>
        <v>0</v>
      </c>
      <c s="1129"/>
      <c s="1128">
        <v>0</v>
      </c>
      <c s="1127">
        <v>507</v>
      </c>
      <c s="1127">
        <v>0</v>
      </c>
      <c s="1127">
        <v>0</v>
      </c>
      <c s="1128">
        <v>0</v>
      </c>
      <c s="1120">
        <f>SUM(I17:N17)</f>
        <v>507</v>
      </c>
      <c s="1124">
        <f>H17+O17</f>
        <v>507</v>
      </c>
    </row>
    <row customHeight="1" ht="18">
      <c r="C18" s="1117"/>
      <c s="1118" t="s">
        <v>210</v>
      </c>
      <c s="1130"/>
      <c s="1120">
        <f>SUM(F19:F20)</f>
        <v>0</v>
      </c>
      <c s="1121">
        <f>SUM(G19:G20)</f>
        <v>-8954</v>
      </c>
      <c s="1122">
        <f>SUM(H19:H20)</f>
        <v>-8954</v>
      </c>
      <c s="1123"/>
      <c s="1121">
        <f>SUM(J19:J20)</f>
        <v>0</v>
      </c>
      <c s="1120">
        <f>SUM(K19:K20)</f>
        <v>-269783</v>
      </c>
      <c s="1120">
        <f>SUM(L19:L20)</f>
        <v>0</v>
      </c>
      <c s="1120">
        <f>SUM(M19:M20)</f>
        <v>0</v>
      </c>
      <c s="1121">
        <f>SUM(N19:N20)</f>
        <v>0</v>
      </c>
      <c s="1120">
        <f>SUM(O19:O20)</f>
        <v>-269783</v>
      </c>
      <c s="1124">
        <f>SUM(P19:P20)</f>
        <v>-278737</v>
      </c>
    </row>
    <row customHeight="1" ht="18">
      <c r="C19" s="1117"/>
      <c s="1125"/>
      <c s="1131" t="s">
        <v>166</v>
      </c>
      <c s="1127">
        <v>0</v>
      </c>
      <c s="1128">
        <v>0</v>
      </c>
      <c s="1122">
        <f>SUM(F19:G19)</f>
        <v>0</v>
      </c>
      <c s="1129"/>
      <c s="1128">
        <v>0</v>
      </c>
      <c s="1127">
        <v>0</v>
      </c>
      <c s="1127">
        <v>0</v>
      </c>
      <c s="1127">
        <v>0</v>
      </c>
      <c s="1128">
        <v>0</v>
      </c>
      <c s="1120">
        <f>SUM(I19:N19)</f>
        <v>0</v>
      </c>
      <c s="1124">
        <f>H19+O19</f>
        <v>0</v>
      </c>
    </row>
    <row customHeight="1" ht="18">
      <c r="C20" s="1117"/>
      <c s="1125"/>
      <c s="1131" t="s">
        <v>167</v>
      </c>
      <c s="1127">
        <v>0</v>
      </c>
      <c s="1128">
        <v>-8954</v>
      </c>
      <c s="1122">
        <f>SUM(F20:G20)</f>
        <v>-8954</v>
      </c>
      <c s="1129"/>
      <c s="1128">
        <v>0</v>
      </c>
      <c s="1127">
        <v>-269783</v>
      </c>
      <c s="1127">
        <v>0</v>
      </c>
      <c s="1127">
        <v>0</v>
      </c>
      <c s="1128">
        <v>0</v>
      </c>
      <c s="1120">
        <f>SUM(I20:N20)</f>
        <v>-269783</v>
      </c>
      <c s="1124">
        <f>H20+O20</f>
        <v>-278737</v>
      </c>
    </row>
    <row customHeight="1" ht="18">
      <c r="C21" s="1117"/>
      <c s="1118" t="s">
        <v>211</v>
      </c>
      <c s="1119"/>
      <c s="1120">
        <f>SUM(F22:F25)</f>
        <v>0</v>
      </c>
      <c s="1121">
        <f>SUM(G22:G25)</f>
        <v>0</v>
      </c>
      <c s="1122">
        <f>SUM(H22:H25)</f>
        <v>0</v>
      </c>
      <c s="1123"/>
      <c s="1121">
        <f>SUM(J22:J25)</f>
        <v>0</v>
      </c>
      <c s="1120">
        <f>SUM(K22:K25)</f>
        <v>0</v>
      </c>
      <c s="1120">
        <f>SUM(L22:L25)</f>
        <v>0</v>
      </c>
      <c s="1120">
        <f>SUM(M22:M25)</f>
        <v>0</v>
      </c>
      <c s="1121">
        <f>SUM(N22:N25)</f>
        <v>0</v>
      </c>
      <c s="1120">
        <f>SUM(O22:O25)</f>
        <v>0</v>
      </c>
      <c s="1124">
        <f>SUM(P22:P25)</f>
        <v>0</v>
      </c>
    </row>
    <row customHeight="1" ht="18">
      <c r="C22" s="1117"/>
      <c s="1125"/>
      <c s="1126" t="s">
        <v>168</v>
      </c>
      <c s="1127">
        <v>0</v>
      </c>
      <c s="1128">
        <v>0</v>
      </c>
      <c s="1122">
        <f>SUM(F22:G22)</f>
        <v>0</v>
      </c>
      <c s="1129"/>
      <c s="1128">
        <v>0</v>
      </c>
      <c s="1127">
        <v>0</v>
      </c>
      <c s="1127">
        <v>0</v>
      </c>
      <c s="1127">
        <v>0</v>
      </c>
      <c s="1128">
        <v>0</v>
      </c>
      <c s="1120">
        <f>SUM(I22:N22)</f>
        <v>0</v>
      </c>
      <c s="1124">
        <f>H22+O22</f>
        <v>0</v>
      </c>
    </row>
    <row customHeight="1" ht="18">
      <c r="C23" s="1117"/>
      <c s="1125"/>
      <c s="1126" t="s">
        <v>169</v>
      </c>
      <c s="1127">
        <v>0</v>
      </c>
      <c s="1128">
        <v>0</v>
      </c>
      <c s="1122">
        <f>SUM(F23:G23)</f>
        <v>0</v>
      </c>
      <c s="1129"/>
      <c s="1128">
        <v>0</v>
      </c>
      <c s="1127">
        <v>0</v>
      </c>
      <c s="1127">
        <v>0</v>
      </c>
      <c s="1127">
        <v>0</v>
      </c>
      <c s="1128">
        <v>0</v>
      </c>
      <c s="1120">
        <f>SUM(I23:N23)</f>
        <v>0</v>
      </c>
      <c s="1124">
        <f>H23+O23</f>
        <v>0</v>
      </c>
    </row>
    <row customHeight="1" ht="18">
      <c r="C24" s="1117"/>
      <c s="1125"/>
      <c s="1126" t="s">
        <v>170</v>
      </c>
      <c s="1127">
        <v>0</v>
      </c>
      <c s="1128">
        <v>0</v>
      </c>
      <c s="1122">
        <f>SUM(F24:G24)</f>
        <v>0</v>
      </c>
      <c s="1129"/>
      <c s="1128">
        <v>0</v>
      </c>
      <c s="1127">
        <v>0</v>
      </c>
      <c s="1127">
        <v>0</v>
      </c>
      <c s="1127">
        <v>0</v>
      </c>
      <c s="1128">
        <v>0</v>
      </c>
      <c s="1120">
        <f>SUM(I24:N24)</f>
        <v>0</v>
      </c>
      <c s="1124">
        <f>H24+O24</f>
        <v>0</v>
      </c>
    </row>
    <row customHeight="1" ht="18">
      <c r="C25" s="1117"/>
      <c s="1132"/>
      <c s="1126" t="s">
        <v>171</v>
      </c>
      <c s="1127">
        <v>0</v>
      </c>
      <c s="1128">
        <v>0</v>
      </c>
      <c s="1122">
        <f>SUM(F25:G25)</f>
        <v>0</v>
      </c>
      <c s="1129"/>
      <c s="1128">
        <v>0</v>
      </c>
      <c s="1127">
        <v>0</v>
      </c>
      <c s="1127">
        <v>0</v>
      </c>
      <c s="1127">
        <v>0</v>
      </c>
      <c s="1128">
        <v>0</v>
      </c>
      <c s="1120">
        <f>SUM(I25:N25)</f>
        <v>0</v>
      </c>
      <c s="1124">
        <f>H25+O25</f>
        <v>0</v>
      </c>
    </row>
    <row customHeight="1" ht="18">
      <c r="C26" s="1117"/>
      <c s="1118" t="s">
        <v>212</v>
      </c>
      <c s="1119"/>
      <c s="1120">
        <f>SUM(F27:F29)</f>
        <v>0</v>
      </c>
      <c s="1121">
        <f>SUM(G27:G29)</f>
        <v>0</v>
      </c>
      <c s="1122">
        <f>SUM(H27:H29)</f>
        <v>0</v>
      </c>
      <c s="1123"/>
      <c s="1121">
        <f>SUM(J27:J29)</f>
        <v>0</v>
      </c>
      <c s="1120">
        <f>SUM(K27:K29)</f>
        <v>25963</v>
      </c>
      <c s="1120">
        <f>SUM(L27:L29)</f>
        <v>0</v>
      </c>
      <c s="1120">
        <f>SUM(M27:M29)</f>
        <v>0</v>
      </c>
      <c s="1121">
        <f>SUM(N27:N29)</f>
        <v>0</v>
      </c>
      <c s="1120">
        <f>SUM(O27:O29)</f>
        <v>25963</v>
      </c>
      <c s="1124">
        <f>SUM(P27:P29)</f>
        <v>25963</v>
      </c>
    </row>
    <row customHeight="1" ht="18">
      <c r="C27" s="1117"/>
      <c s="1125"/>
      <c s="1133" t="s">
        <v>172</v>
      </c>
      <c s="1134">
        <v>0</v>
      </c>
      <c s="1135">
        <v>0</v>
      </c>
      <c s="1122">
        <f>SUM(F27:G27)</f>
        <v>0</v>
      </c>
      <c s="1129"/>
      <c s="1135">
        <v>0</v>
      </c>
      <c s="1134">
        <v>25963</v>
      </c>
      <c s="1134">
        <v>0</v>
      </c>
      <c s="1134">
        <v>0</v>
      </c>
      <c s="1135">
        <v>0</v>
      </c>
      <c s="1120">
        <f>SUM(I27:N27)</f>
        <v>25963</v>
      </c>
      <c s="1124">
        <f>H27+O27</f>
        <v>25963</v>
      </c>
    </row>
    <row customHeight="1" ht="18">
      <c r="C28" s="1117"/>
      <c s="1136"/>
      <c s="1131" t="s">
        <v>213</v>
      </c>
      <c s="1137">
        <v>0</v>
      </c>
      <c s="1138">
        <v>0</v>
      </c>
      <c s="1122">
        <f>SUM(F28:G28)</f>
        <v>0</v>
      </c>
      <c s="1139"/>
      <c s="1138">
        <v>0</v>
      </c>
      <c s="1137">
        <v>0</v>
      </c>
      <c s="1137">
        <v>0</v>
      </c>
      <c s="1137">
        <v>0</v>
      </c>
      <c s="1138">
        <v>0</v>
      </c>
      <c s="1120">
        <f>SUM(I28:N28)</f>
        <v>0</v>
      </c>
      <c s="1124">
        <f>H28+O28</f>
        <v>0</v>
      </c>
    </row>
    <row customHeight="1" ht="18">
      <c r="C29" s="1117"/>
      <c s="1140"/>
      <c s="1126" t="s">
        <v>214</v>
      </c>
      <c s="1141">
        <v>0</v>
      </c>
      <c s="1142">
        <v>0</v>
      </c>
      <c s="1122">
        <f>SUM(F29:G29)</f>
        <v>0</v>
      </c>
      <c s="1139"/>
      <c s="1142">
        <v>0</v>
      </c>
      <c s="1141">
        <v>0</v>
      </c>
      <c s="1141">
        <v>0</v>
      </c>
      <c s="1141">
        <v>0</v>
      </c>
      <c s="1142">
        <v>0</v>
      </c>
      <c s="1120">
        <f>SUM(I29:N29)</f>
        <v>0</v>
      </c>
      <c s="1124">
        <f>H29+O29</f>
        <v>0</v>
      </c>
    </row>
    <row customHeight="1" ht="18">
      <c r="C30" s="1117"/>
      <c s="1125" t="s">
        <v>173</v>
      </c>
      <c s="1143"/>
      <c s="1127">
        <v>0</v>
      </c>
      <c s="1128">
        <v>0</v>
      </c>
      <c s="1122">
        <f>SUM(F30:G30)</f>
        <v>0</v>
      </c>
      <c s="1129"/>
      <c s="1128">
        <v>0</v>
      </c>
      <c s="1127">
        <v>0</v>
      </c>
      <c s="1127">
        <v>0</v>
      </c>
      <c s="1127">
        <v>0</v>
      </c>
      <c s="1128">
        <v>0</v>
      </c>
      <c s="1120">
        <f>SUM(I30:N30)</f>
        <v>0</v>
      </c>
      <c s="1124">
        <f>H30+O30</f>
        <v>0</v>
      </c>
    </row>
    <row customHeight="1" ht="18">
      <c r="C31" s="1144"/>
      <c s="1145" t="s">
        <v>174</v>
      </c>
      <c s="1146"/>
      <c s="1147">
        <v>0</v>
      </c>
      <c s="1148">
        <v>0</v>
      </c>
      <c s="1149">
        <f>SUM(F31:G31)</f>
        <v>0</v>
      </c>
      <c s="1129"/>
      <c s="1148">
        <v>0</v>
      </c>
      <c s="1147">
        <v>0</v>
      </c>
      <c s="1147">
        <v>0</v>
      </c>
      <c s="1147">
        <v>0</v>
      </c>
      <c s="1148">
        <v>0</v>
      </c>
      <c s="1149">
        <f>SUM(I31:N31)</f>
        <v>0</v>
      </c>
      <c s="1150">
        <f>H31+O31</f>
        <v>0</v>
      </c>
    </row>
    <row customHeight="1" ht="18">
      <c r="C32" s="1110" t="s">
        <v>215</v>
      </c>
      <c s="1151"/>
      <c s="1152"/>
      <c s="1112">
        <f>SUM(F33:F41)</f>
        <v>0</v>
      </c>
      <c s="1113">
        <f>SUM(G33:G41)</f>
        <v>0</v>
      </c>
      <c s="1114">
        <f>SUM(H33:H41)</f>
        <v>0</v>
      </c>
      <c s="1115"/>
      <c s="1113">
        <f>SUM(J33:J41)</f>
        <v>0</v>
      </c>
      <c s="1112">
        <f>SUM(K33:K41)</f>
        <v>0</v>
      </c>
      <c s="1112">
        <f>SUM(L33:L41)</f>
        <v>0</v>
      </c>
      <c s="1112">
        <f>SUM(M33:M41)</f>
        <v>0</v>
      </c>
      <c s="1113">
        <f>SUM(N33:N41)</f>
        <v>0</v>
      </c>
      <c s="1112">
        <f>SUM(O33:O41)</f>
        <v>0</v>
      </c>
      <c s="1116">
        <f>SUM(P33:P41)</f>
        <v>0</v>
      </c>
    </row>
    <row customHeight="1" ht="18">
      <c r="C33" s="1153"/>
      <c s="1154" t="s">
        <v>190</v>
      </c>
      <c s="1155"/>
      <c s="1156">
        <v>0</v>
      </c>
      <c s="1157">
        <v>0</v>
      </c>
      <c s="1158">
        <f>SUM(F33:G33)</f>
        <v>0</v>
      </c>
      <c s="1129"/>
      <c s="1157">
        <v>0</v>
      </c>
      <c s="1156">
        <v>0</v>
      </c>
      <c s="1156">
        <v>0</v>
      </c>
      <c s="1156">
        <v>0</v>
      </c>
      <c s="1157">
        <v>0</v>
      </c>
      <c s="1159">
        <f>SUM(I33:N33)</f>
        <v>0</v>
      </c>
      <c s="1160">
        <f>H33+O33</f>
        <v>0</v>
      </c>
    </row>
    <row customHeight="1" ht="18">
      <c r="C34" s="1117"/>
      <c s="1132" t="s">
        <v>191</v>
      </c>
      <c s="1143"/>
      <c s="1156">
        <v>0</v>
      </c>
      <c s="1157">
        <v>0</v>
      </c>
      <c s="1122">
        <f>SUM(F34:G34)</f>
        <v>0</v>
      </c>
      <c s="1129"/>
      <c s="1128">
        <v>0</v>
      </c>
      <c s="1127">
        <v>0</v>
      </c>
      <c s="1127">
        <v>0</v>
      </c>
      <c s="1127">
        <v>0</v>
      </c>
      <c s="1128">
        <v>0</v>
      </c>
      <c s="1120">
        <f>SUM(I34:N34)</f>
        <v>0</v>
      </c>
      <c s="1124">
        <f>H34+O34</f>
        <v>0</v>
      </c>
    </row>
    <row customHeight="1" ht="18">
      <c r="C35" s="1117"/>
      <c s="1132" t="s">
        <v>192</v>
      </c>
      <c s="1143"/>
      <c s="1127">
        <v>0</v>
      </c>
      <c s="1128">
        <v>0</v>
      </c>
      <c s="1122">
        <f>SUM(F35:G35)</f>
        <v>0</v>
      </c>
      <c s="1129"/>
      <c s="1128">
        <v>0</v>
      </c>
      <c s="1127">
        <v>0</v>
      </c>
      <c s="1127">
        <v>0</v>
      </c>
      <c s="1127">
        <v>0</v>
      </c>
      <c s="1128">
        <v>0</v>
      </c>
      <c s="1120">
        <f>SUM(I35:N35)</f>
        <v>0</v>
      </c>
      <c s="1124">
        <f>H35+O35</f>
        <v>0</v>
      </c>
    </row>
    <row customHeight="1" ht="18">
      <c r="C36" s="1117"/>
      <c s="1161" t="s">
        <v>193</v>
      </c>
      <c s="1130"/>
      <c s="1127">
        <v>0</v>
      </c>
      <c s="1128">
        <v>0</v>
      </c>
      <c s="1122">
        <f>SUM(F36:G36)</f>
        <v>0</v>
      </c>
      <c s="1129"/>
      <c s="1128">
        <v>0</v>
      </c>
      <c s="1127">
        <v>0</v>
      </c>
      <c s="1127">
        <v>0</v>
      </c>
      <c s="1127">
        <v>0</v>
      </c>
      <c s="1128">
        <v>0</v>
      </c>
      <c s="1120">
        <f>SUM(I36:N36)</f>
        <v>0</v>
      </c>
      <c s="1124">
        <f>H36+O36</f>
        <v>0</v>
      </c>
    </row>
    <row customHeight="1" ht="18">
      <c r="C37" s="1117"/>
      <c s="1161" t="s">
        <v>194</v>
      </c>
      <c s="1130"/>
      <c s="1127">
        <v>0</v>
      </c>
      <c s="1128">
        <v>0</v>
      </c>
      <c s="1122">
        <f>SUM(F37:G37)</f>
        <v>0</v>
      </c>
      <c s="1129"/>
      <c s="1128">
        <v>0</v>
      </c>
      <c s="1127">
        <v>0</v>
      </c>
      <c s="1127">
        <v>0</v>
      </c>
      <c s="1127">
        <v>0</v>
      </c>
      <c s="1128">
        <v>0</v>
      </c>
      <c s="1120">
        <f>SUM(I37:N37)</f>
        <v>0</v>
      </c>
      <c s="1124">
        <f>H37+O37</f>
        <v>0</v>
      </c>
    </row>
    <row customHeight="1" ht="18">
      <c r="C38" s="1117"/>
      <c s="1161" t="s">
        <v>195</v>
      </c>
      <c s="1130"/>
      <c s="1157">
        <v>0</v>
      </c>
      <c s="1128">
        <v>0</v>
      </c>
      <c s="1122">
        <f>SUM(F38:G38)</f>
        <v>0</v>
      </c>
      <c s="1129"/>
      <c s="1128">
        <v>0</v>
      </c>
      <c s="1127">
        <v>0</v>
      </c>
      <c s="1127">
        <v>0</v>
      </c>
      <c s="1127">
        <v>0</v>
      </c>
      <c s="1128">
        <v>0</v>
      </c>
      <c s="1120">
        <f>SUM(I38:N38)</f>
        <v>0</v>
      </c>
      <c s="1124">
        <f>H38+O38</f>
        <v>0</v>
      </c>
    </row>
    <row customHeight="1" ht="18">
      <c r="C39" s="1117"/>
      <c s="1154" t="s">
        <v>196</v>
      </c>
      <c s="1162"/>
      <c s="1156">
        <v>0</v>
      </c>
      <c s="1157">
        <v>0</v>
      </c>
      <c s="1122">
        <f>SUM(F39:G39)</f>
        <v>0</v>
      </c>
      <c s="1129"/>
      <c s="1128">
        <v>0</v>
      </c>
      <c s="1127">
        <v>0</v>
      </c>
      <c s="1127">
        <v>0</v>
      </c>
      <c s="1127">
        <v>0</v>
      </c>
      <c s="1128">
        <v>0</v>
      </c>
      <c s="1120">
        <f>SUM(I39:N39)</f>
        <v>0</v>
      </c>
      <c s="1124">
        <f>H39+O39</f>
        <v>0</v>
      </c>
    </row>
    <row customHeight="1" ht="18">
      <c r="C40" s="1153"/>
      <c s="1154" t="s">
        <v>197</v>
      </c>
      <c s="1155"/>
      <c s="1156">
        <v>0</v>
      </c>
      <c s="1157">
        <v>0</v>
      </c>
      <c s="1158">
        <f>SUM(F40:G40)</f>
        <v>0</v>
      </c>
      <c s="1129"/>
      <c s="1157">
        <v>0</v>
      </c>
      <c s="1156">
        <v>0</v>
      </c>
      <c s="1156">
        <v>0</v>
      </c>
      <c s="1156">
        <v>0</v>
      </c>
      <c s="1157">
        <v>0</v>
      </c>
      <c s="1159">
        <f>SUM(I40:N40)</f>
        <v>0</v>
      </c>
      <c s="1160">
        <f>H40+O40</f>
        <v>0</v>
      </c>
    </row>
    <row customHeight="1" ht="18">
      <c r="C41" s="1163"/>
      <c s="1164" t="s">
        <v>198</v>
      </c>
      <c s="1165"/>
      <c s="1147">
        <v>0</v>
      </c>
      <c s="1148">
        <v>0</v>
      </c>
      <c s="1122">
        <f>SUM(F41:G41)</f>
        <v>0</v>
      </c>
      <c s="1129"/>
      <c s="1148">
        <v>0</v>
      </c>
      <c s="1147">
        <v>0</v>
      </c>
      <c s="1147">
        <v>0</v>
      </c>
      <c s="1147">
        <v>0</v>
      </c>
      <c s="1148">
        <v>0</v>
      </c>
      <c s="1166">
        <f>SUM(I41:N41)</f>
        <v>0</v>
      </c>
      <c s="1150">
        <f>H41+O41</f>
        <v>0</v>
      </c>
    </row>
    <row customHeight="1" ht="18">
      <c r="C42" s="1117" t="s">
        <v>216</v>
      </c>
      <c s="1119"/>
      <c s="1119"/>
      <c s="1113">
        <f>SUM(F43:F46)</f>
        <v>0</v>
      </c>
      <c s="1113">
        <f>SUM(G43:G46)</f>
        <v>0</v>
      </c>
      <c s="1114">
        <f>SUM(H43:H46)</f>
        <v>0</v>
      </c>
      <c s="1115"/>
      <c s="1113">
        <f>SUM(J43:J46)</f>
        <v>0</v>
      </c>
      <c s="1112">
        <f>SUM(K43:K46)</f>
        <v>0</v>
      </c>
      <c s="1112">
        <f>SUM(L43:L46)</f>
        <v>0</v>
      </c>
      <c s="1112">
        <f>SUM(M43:M46)</f>
        <v>0</v>
      </c>
      <c s="1113">
        <f>SUM(N43:N46)</f>
        <v>0</v>
      </c>
      <c s="1112">
        <f>SUM(O43:O46)</f>
        <v>0</v>
      </c>
      <c s="1116">
        <f>SUM(P43:P46)</f>
        <v>0</v>
      </c>
    </row>
    <row customHeight="1" ht="18">
      <c r="C43" s="1117"/>
      <c s="1167" t="s">
        <v>91</v>
      </c>
      <c s="1167"/>
      <c s="1128">
        <v>0</v>
      </c>
      <c s="1128">
        <v>0</v>
      </c>
      <c s="1122">
        <f>SUM(F43:G43)</f>
        <v>0</v>
      </c>
      <c s="1129"/>
      <c s="1128">
        <v>0</v>
      </c>
      <c s="1127">
        <v>0</v>
      </c>
      <c s="1127">
        <v>0</v>
      </c>
      <c s="1127">
        <v>0</v>
      </c>
      <c s="1128">
        <v>0</v>
      </c>
      <c s="1120">
        <f>SUM(I43:N43)</f>
        <v>0</v>
      </c>
      <c s="1124">
        <f>H43+O43</f>
        <v>0</v>
      </c>
    </row>
    <row customHeight="1" ht="18">
      <c r="C44" s="1117"/>
      <c s="1167" t="s">
        <v>92</v>
      </c>
      <c s="1167"/>
      <c s="1127">
        <v>0</v>
      </c>
      <c s="1128">
        <v>0</v>
      </c>
      <c s="1122">
        <f>SUM(F44:G44)</f>
        <v>0</v>
      </c>
      <c s="1129"/>
      <c s="1128">
        <v>0</v>
      </c>
      <c s="1127">
        <v>0</v>
      </c>
      <c s="1127">
        <v>0</v>
      </c>
      <c s="1127">
        <v>0</v>
      </c>
      <c s="1128">
        <v>0</v>
      </c>
      <c s="1120">
        <f>SUM(I44:N44)</f>
        <v>0</v>
      </c>
      <c s="1124">
        <f>H44+O44</f>
        <v>0</v>
      </c>
    </row>
    <row customHeight="1" ht="18">
      <c r="C45" s="1117"/>
      <c s="1168" t="s">
        <v>157</v>
      </c>
      <c s="1168"/>
      <c s="1156">
        <v>0</v>
      </c>
      <c s="1157">
        <v>0</v>
      </c>
      <c s="1122">
        <f>SUM(F45:G45)</f>
        <v>0</v>
      </c>
      <c s="1129"/>
      <c s="1157">
        <v>0</v>
      </c>
      <c s="1156">
        <v>0</v>
      </c>
      <c s="1156">
        <v>0</v>
      </c>
      <c s="1156">
        <v>0</v>
      </c>
      <c s="1157">
        <v>0</v>
      </c>
      <c s="1120">
        <f>SUM(I45:N45)</f>
        <v>0</v>
      </c>
      <c s="1124">
        <f>H45+O45</f>
        <v>0</v>
      </c>
    </row>
    <row customHeight="1" ht="18">
      <c r="C46" s="1117"/>
      <c s="1169" t="s">
        <v>217</v>
      </c>
      <c s="1169"/>
      <c s="1147">
        <v>0</v>
      </c>
      <c s="1148">
        <v>0</v>
      </c>
      <c s="1149">
        <f>SUM(F46:G46)</f>
        <v>0</v>
      </c>
      <c s="1129"/>
      <c s="1148">
        <v>0</v>
      </c>
      <c s="1147">
        <v>0</v>
      </c>
      <c s="1147">
        <v>0</v>
      </c>
      <c s="1147">
        <v>0</v>
      </c>
      <c s="1148">
        <v>0</v>
      </c>
      <c s="1166">
        <f>SUM(I46:N46)</f>
        <v>0</v>
      </c>
      <c s="1150">
        <f>H46+O46</f>
        <v>0</v>
      </c>
    </row>
    <row customHeight="1" ht="18">
      <c r="C47" s="1170" t="s">
        <v>218</v>
      </c>
      <c s="1171"/>
      <c s="1172"/>
      <c s="1173">
        <f>SUM(F11,F32,F42)</f>
        <v>0</v>
      </c>
      <c s="1173">
        <f>SUM(G11,G32,G42)</f>
        <v>-8954</v>
      </c>
      <c s="1174">
        <f>SUM(H11,H32,H42)</f>
        <v>-8954</v>
      </c>
      <c s="1041"/>
      <c s="1173">
        <f>SUM(J11,J32,J42)</f>
        <v>0</v>
      </c>
      <c s="1173">
        <f>SUM(K11,K32,K42)</f>
        <v>-243313</v>
      </c>
      <c s="1173">
        <f>SUM(L11,L32,L42)</f>
        <v>0</v>
      </c>
      <c s="1173">
        <f>SUM(M11,M32,M42)</f>
        <v>0</v>
      </c>
      <c s="1173">
        <f>SUM(N11,N32,N42)</f>
        <v>0</v>
      </c>
      <c s="1173">
        <f>O11+O32+O42</f>
        <v>-243313</v>
      </c>
      <c s="1175">
        <f>P11+P32+P42</f>
        <v>-252267</v>
      </c>
    </row>
    <row customHeight="1" ht="12"/>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dataValidations count="1">
    <dataValidation allowBlank="1" showInputMessage="1" showErrorMessage="1" sqref="F28"/>
  </dataValidation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election activeCell="A1" sqref="A1"/>
    </sheetView>
  </sheetViews>
  <sheetFormatPr defaultColWidth="9" customHeight="1" defaultRowHeight="0"/>
  <cols>
    <col min="1" max="4" style="56" width="3.796875" customWidth="1"/>
    <col min="5" max="5" style="56" width="33.796875" customWidth="1"/>
    <col min="6" max="16" style="56" width="14.3984375" customWidth="1"/>
    <col min="17" max="17" style="49" width="4" customWidth="1"/>
  </cols>
  <sheetData>
    <row customHeight="1" ht="18">
      <c s="923" t="s">
        <v>229</v>
      </c>
      <c r="Q1" s="975"/>
    </row>
    <row customHeight="1" ht="18">
      <c r="Q2" s="975"/>
    </row>
    <row customHeight="1" ht="18">
      <c s="630" t="s">
        <v>1</v>
      </c>
      <c s="630"/>
      <c s="630"/>
      <c s="630"/>
      <c s="630"/>
      <c s="630"/>
      <c s="630"/>
      <c s="630"/>
      <c s="630"/>
      <c s="630"/>
      <c s="630"/>
      <c s="630"/>
      <c s="630"/>
      <c s="630"/>
      <c s="630"/>
      <c s="630"/>
      <c s="630"/>
    </row>
    <row customHeight="1" ht="18">
      <c s="880" t="s">
        <v>2</v>
      </c>
      <c s="881" t="s"/>
      <c s="881" t="s"/>
      <c s="881" t="s"/>
      <c s="881" t="s"/>
      <c s="881" t="s"/>
      <c s="881" t="s"/>
      <c s="881" t="s"/>
      <c s="881" t="s"/>
      <c s="881" t="s"/>
      <c s="881" t="s"/>
      <c s="881" t="s"/>
      <c s="881" t="s"/>
      <c s="881" t="s"/>
      <c s="881" t="s"/>
      <c s="881" t="s"/>
      <c s="881" t="s"/>
    </row>
    <row customHeight="1" ht="18">
      <c r="B5" s="923" t="s">
        <v>203</v>
      </c>
      <c r="N5" s="49"/>
      <c s="1021" t="s">
        <v>3</v>
      </c>
      <c s="926" t="s">
        <v>4</v>
      </c>
      <c s="56"/>
    </row>
    <row customHeight="1" ht="18">
      <c r="B6" s="923" t="s">
        <v>204</v>
      </c>
      <c r="N6" s="49"/>
      <c s="1022" t="s">
        <v>5</v>
      </c>
      <c s="849" t="s">
        <v>6</v>
      </c>
      <c s="1093" t="s">
        <v>7</v>
      </c>
    </row>
    <row customHeight="1" ht="18">
      <c r="C7" s="923" t="s">
        <v>230</v>
      </c>
    </row>
    <row customHeight="1" ht="18">
      <c r="C8" s="923" t="s">
        <v>206</v>
      </c>
    </row>
    <row customHeight="1" ht="18">
      <c r="C9" s="1094" t="s">
        <v>207</v>
      </c>
      <c s="1095"/>
      <c s="1096"/>
      <c s="1097" t="s">
        <v>153</v>
      </c>
      <c s="1098"/>
      <c s="1099"/>
      <c s="1100" t="s">
        <v>154</v>
      </c>
      <c s="1098"/>
      <c s="1098"/>
      <c s="1098"/>
      <c s="1098"/>
      <c s="1098"/>
      <c s="1099"/>
      <c s="1101" t="s">
        <v>87</v>
      </c>
    </row>
    <row customHeight="1" ht="18">
      <c r="C10" s="1102"/>
      <c s="1103"/>
      <c s="1104"/>
      <c s="1105" t="s">
        <v>128</v>
      </c>
      <c s="1106" t="s">
        <v>129</v>
      </c>
      <c s="1107" t="s">
        <v>14</v>
      </c>
      <c s="1108" t="s">
        <v>130</v>
      </c>
      <c s="1106" t="s">
        <v>131</v>
      </c>
      <c s="1105" t="s">
        <v>132</v>
      </c>
      <c s="1105" t="s">
        <v>133</v>
      </c>
      <c s="1105" t="s">
        <v>134</v>
      </c>
      <c s="1106" t="s">
        <v>135</v>
      </c>
      <c s="1107" t="s">
        <v>14</v>
      </c>
      <c s="1109"/>
    </row>
    <row customHeight="1" ht="18">
      <c r="C11" s="1110" t="s">
        <v>208</v>
      </c>
      <c s="1111"/>
      <c s="1111"/>
      <c s="1112">
        <f>SUM(F12,F18,F21,F26,F30,F31)</f>
        <v>0</v>
      </c>
      <c s="1113">
        <f>SUM(G12,G18,G21,G26,G30,G31)</f>
        <v>0</v>
      </c>
      <c s="1114">
        <f>SUM(H12,H18,H21,H26,H30,H31)</f>
        <v>0</v>
      </c>
      <c s="1115"/>
      <c s="1113">
        <f>SUM(J12,J18,J21,J26,J30,J31)</f>
        <v>0</v>
      </c>
      <c s="1113">
        <f>SUM(K12,K18,K21,K26,K30,K31)</f>
        <v>0</v>
      </c>
      <c s="1112">
        <f>SUM(L12,L18,L21,L26,L30,L31)</f>
        <v>0</v>
      </c>
      <c s="1113">
        <f>SUM(M12,M18,M21,M26,M30,M31)</f>
        <v>0</v>
      </c>
      <c s="1113">
        <f>SUM(N12,N18,N21,N26,N30,N31)</f>
        <v>0</v>
      </c>
      <c s="1112">
        <f>O12+O18+O21+O26+O30+O31</f>
        <v>0</v>
      </c>
      <c s="1116">
        <f>P12+P18+P21+P26+P30+P31</f>
        <v>0</v>
      </c>
    </row>
    <row customHeight="1" ht="18">
      <c r="C12" s="1117"/>
      <c s="1118" t="s">
        <v>209</v>
      </c>
      <c s="1119"/>
      <c s="1120">
        <f>SUM(F13:F17)</f>
        <v>0</v>
      </c>
      <c s="1121">
        <f>SUM(G13:G17)</f>
        <v>0</v>
      </c>
      <c s="1122">
        <f>SUM(H13:H17)</f>
        <v>0</v>
      </c>
      <c s="1123"/>
      <c s="1121">
        <f>SUM(J13:J17)</f>
        <v>0</v>
      </c>
      <c s="1120">
        <f>SUM(K13:K17)</f>
        <v>0</v>
      </c>
      <c s="1120">
        <f>SUM(L13:L17)</f>
        <v>0</v>
      </c>
      <c s="1120">
        <f>SUM(M13:M17)</f>
        <v>0</v>
      </c>
      <c s="1121">
        <f>SUM(N13:N17)</f>
        <v>0</v>
      </c>
      <c s="1120">
        <f>SUM(O13:O17)</f>
        <v>0</v>
      </c>
      <c s="1124">
        <f>SUM(P13:P17)</f>
        <v>0</v>
      </c>
    </row>
    <row customHeight="1" ht="18">
      <c r="C13" s="1117"/>
      <c s="1125"/>
      <c s="1126" t="s">
        <v>161</v>
      </c>
      <c s="1127">
        <v>0</v>
      </c>
      <c s="1128">
        <v>0</v>
      </c>
      <c s="1122">
        <f>SUM(F13:G13)</f>
        <v>0</v>
      </c>
      <c s="1129"/>
      <c s="1128">
        <v>0</v>
      </c>
      <c s="1127">
        <v>0</v>
      </c>
      <c s="1127">
        <v>0</v>
      </c>
      <c s="1127">
        <v>0</v>
      </c>
      <c s="1128">
        <v>0</v>
      </c>
      <c s="1120">
        <f>SUM(I13:N13)</f>
        <v>0</v>
      </c>
      <c s="1124">
        <f>H13+O13</f>
        <v>0</v>
      </c>
    </row>
    <row customHeight="1" ht="18">
      <c r="C14" s="1117"/>
      <c s="1125"/>
      <c s="1126" t="s">
        <v>162</v>
      </c>
      <c s="1127">
        <v>0</v>
      </c>
      <c s="1128">
        <v>0</v>
      </c>
      <c s="1122">
        <f>SUM(F14:G14)</f>
        <v>0</v>
      </c>
      <c s="1129"/>
      <c s="1128">
        <v>0</v>
      </c>
      <c s="1127">
        <v>0</v>
      </c>
      <c s="1127">
        <v>0</v>
      </c>
      <c s="1127">
        <v>0</v>
      </c>
      <c s="1128">
        <v>0</v>
      </c>
      <c s="1120">
        <f>SUM(I14:N14)</f>
        <v>0</v>
      </c>
      <c s="1124">
        <f>H14+O14</f>
        <v>0</v>
      </c>
    </row>
    <row customHeight="1" ht="18">
      <c r="C15" s="1117"/>
      <c s="1125"/>
      <c s="1126" t="s">
        <v>163</v>
      </c>
      <c s="1127">
        <v>0</v>
      </c>
      <c s="1128">
        <v>0</v>
      </c>
      <c s="1122">
        <f>SUM(F15:G15)</f>
        <v>0</v>
      </c>
      <c s="1129"/>
      <c s="1128">
        <v>0</v>
      </c>
      <c s="1127">
        <v>0</v>
      </c>
      <c s="1127">
        <v>0</v>
      </c>
      <c s="1127">
        <v>0</v>
      </c>
      <c s="1128">
        <v>0</v>
      </c>
      <c s="1120">
        <f>SUM(I15:N15)</f>
        <v>0</v>
      </c>
      <c s="1124">
        <f>H15+O15</f>
        <v>0</v>
      </c>
    </row>
    <row customHeight="1" ht="18">
      <c r="C16" s="1117"/>
      <c s="1125"/>
      <c s="1126" t="s">
        <v>164</v>
      </c>
      <c s="1127">
        <v>0</v>
      </c>
      <c s="1128">
        <v>0</v>
      </c>
      <c s="1122">
        <f>SUM(F16:G16)</f>
        <v>0</v>
      </c>
      <c s="1129"/>
      <c s="1128">
        <v>0</v>
      </c>
      <c s="1127">
        <v>0</v>
      </c>
      <c s="1127">
        <v>0</v>
      </c>
      <c s="1127">
        <v>0</v>
      </c>
      <c s="1128">
        <v>0</v>
      </c>
      <c s="1120">
        <f>SUM(I16:N16)</f>
        <v>0</v>
      </c>
      <c s="1124">
        <f>H16+O16</f>
        <v>0</v>
      </c>
    </row>
    <row customHeight="1" ht="18">
      <c r="C17" s="1117"/>
      <c s="1125"/>
      <c s="1126" t="s">
        <v>165</v>
      </c>
      <c s="1127">
        <v>0</v>
      </c>
      <c s="1128">
        <v>0</v>
      </c>
      <c s="1122">
        <f>SUM(F17:G17)</f>
        <v>0</v>
      </c>
      <c s="1129"/>
      <c s="1128">
        <v>0</v>
      </c>
      <c s="1127">
        <v>0</v>
      </c>
      <c s="1127">
        <v>0</v>
      </c>
      <c s="1127">
        <v>0</v>
      </c>
      <c s="1128">
        <v>0</v>
      </c>
      <c s="1120">
        <f>SUM(I17:N17)</f>
        <v>0</v>
      </c>
      <c s="1124">
        <f>H17+O17</f>
        <v>0</v>
      </c>
    </row>
    <row customHeight="1" ht="18">
      <c r="C18" s="1117"/>
      <c s="1118" t="s">
        <v>210</v>
      </c>
      <c s="1130"/>
      <c s="1120">
        <f>SUM(F19:F20)</f>
        <v>0</v>
      </c>
      <c s="1121">
        <f>SUM(G19:G20)</f>
        <v>0</v>
      </c>
      <c s="1122">
        <f>SUM(H19:H20)</f>
        <v>0</v>
      </c>
      <c s="1123"/>
      <c s="1121">
        <f>SUM(J19:J20)</f>
        <v>0</v>
      </c>
      <c s="1120">
        <f>SUM(K19:K20)</f>
        <v>0</v>
      </c>
      <c s="1120">
        <f>SUM(L19:L20)</f>
        <v>0</v>
      </c>
      <c s="1120">
        <f>SUM(M19:M20)</f>
        <v>0</v>
      </c>
      <c s="1121">
        <f>SUM(N19:N20)</f>
        <v>0</v>
      </c>
      <c s="1120">
        <f>SUM(O19:O20)</f>
        <v>0</v>
      </c>
      <c s="1124">
        <f>SUM(P19:P20)</f>
        <v>0</v>
      </c>
    </row>
    <row customHeight="1" ht="18">
      <c r="C19" s="1117"/>
      <c s="1125"/>
      <c s="1131" t="s">
        <v>166</v>
      </c>
      <c s="1127">
        <v>0</v>
      </c>
      <c s="1128">
        <v>0</v>
      </c>
      <c s="1122">
        <f>SUM(F19:G19)</f>
        <v>0</v>
      </c>
      <c s="1129"/>
      <c s="1128">
        <v>0</v>
      </c>
      <c s="1127">
        <v>0</v>
      </c>
      <c s="1127">
        <v>0</v>
      </c>
      <c s="1127">
        <v>0</v>
      </c>
      <c s="1128">
        <v>0</v>
      </c>
      <c s="1120">
        <f>SUM(I19:N19)</f>
        <v>0</v>
      </c>
      <c s="1124">
        <f>H19+O19</f>
        <v>0</v>
      </c>
    </row>
    <row customHeight="1" ht="18">
      <c r="C20" s="1117"/>
      <c s="1125"/>
      <c s="1131" t="s">
        <v>167</v>
      </c>
      <c s="1127">
        <v>0</v>
      </c>
      <c s="1128">
        <v>0</v>
      </c>
      <c s="1122">
        <f>SUM(F20:G20)</f>
        <v>0</v>
      </c>
      <c s="1129"/>
      <c s="1128">
        <v>0</v>
      </c>
      <c s="1127">
        <v>0</v>
      </c>
      <c s="1127">
        <v>0</v>
      </c>
      <c s="1127">
        <v>0</v>
      </c>
      <c s="1128">
        <v>0</v>
      </c>
      <c s="1120">
        <f>SUM(I20:N20)</f>
        <v>0</v>
      </c>
      <c s="1124">
        <f>H20+O20</f>
        <v>0</v>
      </c>
    </row>
    <row customHeight="1" ht="18">
      <c r="C21" s="1117"/>
      <c s="1118" t="s">
        <v>211</v>
      </c>
      <c s="1119"/>
      <c s="1120">
        <f>SUM(F22:F25)</f>
        <v>0</v>
      </c>
      <c s="1121">
        <f>SUM(G22:G25)</f>
        <v>0</v>
      </c>
      <c s="1122">
        <f>SUM(H22:H25)</f>
        <v>0</v>
      </c>
      <c s="1123"/>
      <c s="1121">
        <f>SUM(J22:J25)</f>
        <v>0</v>
      </c>
      <c s="1120">
        <f>SUM(K22:K25)</f>
        <v>0</v>
      </c>
      <c s="1120">
        <f>SUM(L22:L25)</f>
        <v>0</v>
      </c>
      <c s="1120">
        <f>SUM(M22:M25)</f>
        <v>0</v>
      </c>
      <c s="1121">
        <f>SUM(N22:N25)</f>
        <v>0</v>
      </c>
      <c s="1120">
        <f>SUM(O22:O25)</f>
        <v>0</v>
      </c>
      <c s="1124">
        <f>SUM(P22:P25)</f>
        <v>0</v>
      </c>
    </row>
    <row customHeight="1" ht="18">
      <c r="C22" s="1117"/>
      <c s="1125"/>
      <c s="1126" t="s">
        <v>168</v>
      </c>
      <c s="1127">
        <v>0</v>
      </c>
      <c s="1128">
        <v>0</v>
      </c>
      <c s="1122">
        <f>SUM(F22:G22)</f>
        <v>0</v>
      </c>
      <c s="1129"/>
      <c s="1128">
        <v>0</v>
      </c>
      <c s="1127">
        <v>0</v>
      </c>
      <c s="1127">
        <v>0</v>
      </c>
      <c s="1127">
        <v>0</v>
      </c>
      <c s="1128">
        <v>0</v>
      </c>
      <c s="1120">
        <f>SUM(I22:N22)</f>
        <v>0</v>
      </c>
      <c s="1124">
        <f>H22+O22</f>
        <v>0</v>
      </c>
    </row>
    <row customHeight="1" ht="18">
      <c r="C23" s="1117"/>
      <c s="1125"/>
      <c s="1126" t="s">
        <v>169</v>
      </c>
      <c s="1127">
        <v>0</v>
      </c>
      <c s="1128">
        <v>0</v>
      </c>
      <c s="1122">
        <f>SUM(F23:G23)</f>
        <v>0</v>
      </c>
      <c s="1129"/>
      <c s="1128">
        <v>0</v>
      </c>
      <c s="1127">
        <v>0</v>
      </c>
      <c s="1127">
        <v>0</v>
      </c>
      <c s="1127">
        <v>0</v>
      </c>
      <c s="1128">
        <v>0</v>
      </c>
      <c s="1120">
        <f>SUM(I23:N23)</f>
        <v>0</v>
      </c>
      <c s="1124">
        <f>H23+O23</f>
        <v>0</v>
      </c>
    </row>
    <row customHeight="1" ht="18">
      <c r="C24" s="1117"/>
      <c s="1125"/>
      <c s="1126" t="s">
        <v>170</v>
      </c>
      <c s="1127">
        <v>0</v>
      </c>
      <c s="1128">
        <v>0</v>
      </c>
      <c s="1122">
        <f>SUM(F24:G24)</f>
        <v>0</v>
      </c>
      <c s="1129"/>
      <c s="1128">
        <v>0</v>
      </c>
      <c s="1127">
        <v>0</v>
      </c>
      <c s="1127">
        <v>0</v>
      </c>
      <c s="1127">
        <v>0</v>
      </c>
      <c s="1128">
        <v>0</v>
      </c>
      <c s="1120">
        <f>SUM(I24:N24)</f>
        <v>0</v>
      </c>
      <c s="1124">
        <f>H24+O24</f>
        <v>0</v>
      </c>
    </row>
    <row customHeight="1" ht="18">
      <c r="C25" s="1117"/>
      <c s="1132"/>
      <c s="1126" t="s">
        <v>171</v>
      </c>
      <c s="1127">
        <v>0</v>
      </c>
      <c s="1128">
        <v>0</v>
      </c>
      <c s="1122">
        <f>SUM(F25:G25)</f>
        <v>0</v>
      </c>
      <c s="1129"/>
      <c s="1128">
        <v>0</v>
      </c>
      <c s="1127">
        <v>0</v>
      </c>
      <c s="1127">
        <v>0</v>
      </c>
      <c s="1127">
        <v>0</v>
      </c>
      <c s="1128">
        <v>0</v>
      </c>
      <c s="1120">
        <f>SUM(I25:N25)</f>
        <v>0</v>
      </c>
      <c s="1124">
        <f>H25+O25</f>
        <v>0</v>
      </c>
    </row>
    <row customHeight="1" ht="18">
      <c r="C26" s="1117"/>
      <c s="1118" t="s">
        <v>212</v>
      </c>
      <c s="1119"/>
      <c s="1120">
        <f>SUM(F27:F29)</f>
        <v>0</v>
      </c>
      <c s="1121">
        <f>SUM(G27:G29)</f>
        <v>0</v>
      </c>
      <c s="1122">
        <f>SUM(H27:H29)</f>
        <v>0</v>
      </c>
      <c s="1123"/>
      <c s="1121">
        <f>SUM(J27:J29)</f>
        <v>0</v>
      </c>
      <c s="1120">
        <f>SUM(K27:K29)</f>
        <v>0</v>
      </c>
      <c s="1120">
        <f>SUM(L27:L29)</f>
        <v>0</v>
      </c>
      <c s="1120">
        <f>SUM(M27:M29)</f>
        <v>0</v>
      </c>
      <c s="1121">
        <f>SUM(N27:N29)</f>
        <v>0</v>
      </c>
      <c s="1120">
        <f>SUM(O27:O29)</f>
        <v>0</v>
      </c>
      <c s="1124">
        <f>SUM(P27:P29)</f>
        <v>0</v>
      </c>
    </row>
    <row customHeight="1" ht="18">
      <c r="C27" s="1117"/>
      <c s="1125"/>
      <c s="1133" t="s">
        <v>172</v>
      </c>
      <c s="1134">
        <v>0</v>
      </c>
      <c s="1135">
        <v>0</v>
      </c>
      <c s="1122">
        <f>SUM(F27:G27)</f>
        <v>0</v>
      </c>
      <c s="1129"/>
      <c s="1135">
        <v>0</v>
      </c>
      <c s="1134">
        <v>0</v>
      </c>
      <c s="1134">
        <v>0</v>
      </c>
      <c s="1134">
        <v>0</v>
      </c>
      <c s="1135">
        <v>0</v>
      </c>
      <c s="1120">
        <f>SUM(I27:N27)</f>
        <v>0</v>
      </c>
      <c s="1124">
        <f>H27+O27</f>
        <v>0</v>
      </c>
    </row>
    <row customHeight="1" ht="18">
      <c r="C28" s="1117"/>
      <c s="1136"/>
      <c s="1131" t="s">
        <v>213</v>
      </c>
      <c s="1137">
        <v>0</v>
      </c>
      <c s="1138">
        <v>0</v>
      </c>
      <c s="1122">
        <f>SUM(F28:G28)</f>
        <v>0</v>
      </c>
      <c s="1139"/>
      <c s="1138">
        <v>0</v>
      </c>
      <c s="1137">
        <v>0</v>
      </c>
      <c s="1137">
        <v>0</v>
      </c>
      <c s="1137">
        <v>0</v>
      </c>
      <c s="1138">
        <v>0</v>
      </c>
      <c s="1120">
        <f>SUM(I28:N28)</f>
        <v>0</v>
      </c>
      <c s="1124">
        <f>H28+O28</f>
        <v>0</v>
      </c>
    </row>
    <row customHeight="1" ht="18">
      <c r="C29" s="1117"/>
      <c s="1140"/>
      <c s="1126" t="s">
        <v>214</v>
      </c>
      <c s="1141">
        <v>0</v>
      </c>
      <c s="1142">
        <v>0</v>
      </c>
      <c s="1122">
        <f>SUM(F29:G29)</f>
        <v>0</v>
      </c>
      <c s="1139"/>
      <c s="1142">
        <v>0</v>
      </c>
      <c s="1141">
        <v>0</v>
      </c>
      <c s="1141">
        <v>0</v>
      </c>
      <c s="1141">
        <v>0</v>
      </c>
      <c s="1142">
        <v>0</v>
      </c>
      <c s="1120">
        <f>SUM(I29:N29)</f>
        <v>0</v>
      </c>
      <c s="1124">
        <f>H29+O29</f>
        <v>0</v>
      </c>
    </row>
    <row customHeight="1" ht="18">
      <c r="C30" s="1117"/>
      <c s="1125" t="s">
        <v>173</v>
      </c>
      <c s="1143"/>
      <c s="1127">
        <v>0</v>
      </c>
      <c s="1128">
        <v>0</v>
      </c>
      <c s="1122">
        <f>SUM(F30:G30)</f>
        <v>0</v>
      </c>
      <c s="1129"/>
      <c s="1128">
        <v>0</v>
      </c>
      <c s="1127">
        <v>0</v>
      </c>
      <c s="1127">
        <v>0</v>
      </c>
      <c s="1127">
        <v>0</v>
      </c>
      <c s="1128">
        <v>0</v>
      </c>
      <c s="1120">
        <f>SUM(I30:N30)</f>
        <v>0</v>
      </c>
      <c s="1124">
        <f>H30+O30</f>
        <v>0</v>
      </c>
    </row>
    <row customHeight="1" ht="18">
      <c r="C31" s="1144"/>
      <c s="1145" t="s">
        <v>174</v>
      </c>
      <c s="1146"/>
      <c s="1147">
        <v>0</v>
      </c>
      <c s="1148">
        <v>0</v>
      </c>
      <c s="1149">
        <f>SUM(F31:G31)</f>
        <v>0</v>
      </c>
      <c s="1129"/>
      <c s="1148">
        <v>0</v>
      </c>
      <c s="1147">
        <v>0</v>
      </c>
      <c s="1147">
        <v>0</v>
      </c>
      <c s="1147">
        <v>0</v>
      </c>
      <c s="1148">
        <v>0</v>
      </c>
      <c s="1149">
        <f>SUM(I31:N31)</f>
        <v>0</v>
      </c>
      <c s="1150">
        <f>H31+O31</f>
        <v>0</v>
      </c>
    </row>
    <row customHeight="1" ht="18">
      <c r="C32" s="1110" t="s">
        <v>215</v>
      </c>
      <c s="1151"/>
      <c s="1152"/>
      <c s="1112">
        <f>SUM(F33:F41)</f>
        <v>0</v>
      </c>
      <c s="1113">
        <f>SUM(G33:G41)</f>
        <v>0</v>
      </c>
      <c s="1114">
        <f>SUM(H33:H41)</f>
        <v>0</v>
      </c>
      <c s="1115"/>
      <c s="1113">
        <f>SUM(J33:J41)</f>
        <v>0</v>
      </c>
      <c s="1112">
        <f>SUM(K33:K41)</f>
        <v>0</v>
      </c>
      <c s="1112">
        <f>SUM(L33:L41)</f>
        <v>0</v>
      </c>
      <c s="1112">
        <f>SUM(M33:M41)</f>
        <v>0</v>
      </c>
      <c s="1113">
        <f>SUM(N33:N41)</f>
        <v>0</v>
      </c>
      <c s="1112">
        <f>SUM(O33:O41)</f>
        <v>0</v>
      </c>
      <c s="1116">
        <f>SUM(P33:P41)</f>
        <v>0</v>
      </c>
    </row>
    <row customHeight="1" ht="18">
      <c r="C33" s="1153"/>
      <c s="1154" t="s">
        <v>190</v>
      </c>
      <c s="1155"/>
      <c s="1156">
        <v>0</v>
      </c>
      <c s="1157">
        <v>0</v>
      </c>
      <c s="1158">
        <f>SUM(F33:G33)</f>
        <v>0</v>
      </c>
      <c s="1129"/>
      <c s="1157">
        <v>0</v>
      </c>
      <c s="1156">
        <v>0</v>
      </c>
      <c s="1156">
        <v>0</v>
      </c>
      <c s="1156">
        <v>0</v>
      </c>
      <c s="1157">
        <v>0</v>
      </c>
      <c s="1159">
        <f>SUM(I33:N33)</f>
        <v>0</v>
      </c>
      <c s="1160">
        <f>H33+O33</f>
        <v>0</v>
      </c>
    </row>
    <row customHeight="1" ht="18">
      <c r="C34" s="1117"/>
      <c s="1132" t="s">
        <v>191</v>
      </c>
      <c s="1143"/>
      <c s="1156">
        <v>0</v>
      </c>
      <c s="1157">
        <v>0</v>
      </c>
      <c s="1122">
        <f>SUM(F34:G34)</f>
        <v>0</v>
      </c>
      <c s="1129"/>
      <c s="1128">
        <v>0</v>
      </c>
      <c s="1127">
        <v>0</v>
      </c>
      <c s="1127">
        <v>0</v>
      </c>
      <c s="1127">
        <v>0</v>
      </c>
      <c s="1128">
        <v>0</v>
      </c>
      <c s="1120">
        <f>SUM(I34:N34)</f>
        <v>0</v>
      </c>
      <c s="1124">
        <f>H34+O34</f>
        <v>0</v>
      </c>
    </row>
    <row customHeight="1" ht="18">
      <c r="C35" s="1117"/>
      <c s="1132" t="s">
        <v>192</v>
      </c>
      <c s="1143"/>
      <c s="1127">
        <v>0</v>
      </c>
      <c s="1128">
        <v>0</v>
      </c>
      <c s="1122">
        <f>SUM(F35:G35)</f>
        <v>0</v>
      </c>
      <c s="1129"/>
      <c s="1128">
        <v>0</v>
      </c>
      <c s="1127">
        <v>0</v>
      </c>
      <c s="1127">
        <v>0</v>
      </c>
      <c s="1127">
        <v>0</v>
      </c>
      <c s="1128">
        <v>0</v>
      </c>
      <c s="1120">
        <f>SUM(I35:N35)</f>
        <v>0</v>
      </c>
      <c s="1124">
        <f>H35+O35</f>
        <v>0</v>
      </c>
    </row>
    <row customHeight="1" ht="18">
      <c r="C36" s="1117"/>
      <c s="1161" t="s">
        <v>193</v>
      </c>
      <c s="1130"/>
      <c s="1127">
        <v>0</v>
      </c>
      <c s="1128">
        <v>0</v>
      </c>
      <c s="1122">
        <f>SUM(F36:G36)</f>
        <v>0</v>
      </c>
      <c s="1129"/>
      <c s="1128">
        <v>0</v>
      </c>
      <c s="1127">
        <v>0</v>
      </c>
      <c s="1127">
        <v>0</v>
      </c>
      <c s="1127">
        <v>0</v>
      </c>
      <c s="1128">
        <v>0</v>
      </c>
      <c s="1120">
        <f>SUM(I36:N36)</f>
        <v>0</v>
      </c>
      <c s="1124">
        <f>H36+O36</f>
        <v>0</v>
      </c>
    </row>
    <row customHeight="1" ht="18">
      <c r="C37" s="1117"/>
      <c s="1161" t="s">
        <v>194</v>
      </c>
      <c s="1130"/>
      <c s="1127">
        <v>0</v>
      </c>
      <c s="1128">
        <v>0</v>
      </c>
      <c s="1122">
        <f>SUM(F37:G37)</f>
        <v>0</v>
      </c>
      <c s="1129"/>
      <c s="1128">
        <v>0</v>
      </c>
      <c s="1127">
        <v>0</v>
      </c>
      <c s="1127">
        <v>0</v>
      </c>
      <c s="1127">
        <v>0</v>
      </c>
      <c s="1128">
        <v>0</v>
      </c>
      <c s="1120">
        <f>SUM(I37:N37)</f>
        <v>0</v>
      </c>
      <c s="1124">
        <f>H37+O37</f>
        <v>0</v>
      </c>
    </row>
    <row customHeight="1" ht="18">
      <c r="C38" s="1117"/>
      <c s="1161" t="s">
        <v>195</v>
      </c>
      <c s="1130"/>
      <c s="1157">
        <v>0</v>
      </c>
      <c s="1128">
        <v>0</v>
      </c>
      <c s="1122">
        <f>SUM(F38:G38)</f>
        <v>0</v>
      </c>
      <c s="1129"/>
      <c s="1128">
        <v>0</v>
      </c>
      <c s="1127">
        <v>0</v>
      </c>
      <c s="1127">
        <v>0</v>
      </c>
      <c s="1127">
        <v>0</v>
      </c>
      <c s="1128">
        <v>0</v>
      </c>
      <c s="1120">
        <f>SUM(I38:N38)</f>
        <v>0</v>
      </c>
      <c s="1124">
        <f>H38+O38</f>
        <v>0</v>
      </c>
    </row>
    <row customHeight="1" ht="18">
      <c r="C39" s="1117"/>
      <c s="1154" t="s">
        <v>196</v>
      </c>
      <c s="1162"/>
      <c s="1156">
        <v>0</v>
      </c>
      <c s="1157">
        <v>0</v>
      </c>
      <c s="1122">
        <f>SUM(F39:G39)</f>
        <v>0</v>
      </c>
      <c s="1129"/>
      <c s="1128">
        <v>0</v>
      </c>
      <c s="1127">
        <v>0</v>
      </c>
      <c s="1127">
        <v>0</v>
      </c>
      <c s="1127">
        <v>0</v>
      </c>
      <c s="1128">
        <v>0</v>
      </c>
      <c s="1120">
        <f>SUM(I39:N39)</f>
        <v>0</v>
      </c>
      <c s="1124">
        <f>H39+O39</f>
        <v>0</v>
      </c>
    </row>
    <row customHeight="1" ht="18">
      <c r="C40" s="1153"/>
      <c s="1154" t="s">
        <v>197</v>
      </c>
      <c s="1155"/>
      <c s="1156">
        <v>0</v>
      </c>
      <c s="1157">
        <v>0</v>
      </c>
      <c s="1158">
        <f>SUM(F40:G40)</f>
        <v>0</v>
      </c>
      <c s="1129"/>
      <c s="1157">
        <v>0</v>
      </c>
      <c s="1156">
        <v>0</v>
      </c>
      <c s="1156">
        <v>0</v>
      </c>
      <c s="1156">
        <v>0</v>
      </c>
      <c s="1157">
        <v>0</v>
      </c>
      <c s="1159">
        <f>SUM(I40:N40)</f>
        <v>0</v>
      </c>
      <c s="1160">
        <f>H40+O40</f>
        <v>0</v>
      </c>
    </row>
    <row customHeight="1" ht="18">
      <c r="C41" s="1163"/>
      <c s="1164" t="s">
        <v>198</v>
      </c>
      <c s="1165"/>
      <c s="1147">
        <v>0</v>
      </c>
      <c s="1148">
        <v>0</v>
      </c>
      <c s="1122">
        <f>SUM(F41:G41)</f>
        <v>0</v>
      </c>
      <c s="1129"/>
      <c s="1148">
        <v>0</v>
      </c>
      <c s="1147">
        <v>0</v>
      </c>
      <c s="1147">
        <v>0</v>
      </c>
      <c s="1147">
        <v>0</v>
      </c>
      <c s="1148">
        <v>0</v>
      </c>
      <c s="1166">
        <f>SUM(I41:N41)</f>
        <v>0</v>
      </c>
      <c s="1150">
        <f>H41+O41</f>
        <v>0</v>
      </c>
    </row>
    <row customHeight="1" ht="18">
      <c r="C42" s="1117" t="s">
        <v>216</v>
      </c>
      <c s="1119"/>
      <c s="1119"/>
      <c s="1113">
        <f>SUM(F43:F46)</f>
        <v>0</v>
      </c>
      <c s="1113">
        <f>SUM(G43:G46)</f>
        <v>0</v>
      </c>
      <c s="1114">
        <f>SUM(H43:H46)</f>
        <v>0</v>
      </c>
      <c s="1115"/>
      <c s="1113">
        <f>SUM(J43:J46)</f>
        <v>0</v>
      </c>
      <c s="1112">
        <f>SUM(K43:K46)</f>
        <v>0</v>
      </c>
      <c s="1112">
        <f>SUM(L43:L46)</f>
        <v>0</v>
      </c>
      <c s="1112">
        <f>SUM(M43:M46)</f>
        <v>0</v>
      </c>
      <c s="1113">
        <f>SUM(N43:N46)</f>
        <v>0</v>
      </c>
      <c s="1112">
        <f>SUM(O43:O46)</f>
        <v>0</v>
      </c>
      <c s="1116">
        <f>SUM(P43:P46)</f>
        <v>0</v>
      </c>
    </row>
    <row customHeight="1" ht="18">
      <c r="C43" s="1117"/>
      <c s="1167" t="s">
        <v>91</v>
      </c>
      <c s="1167"/>
      <c s="1128">
        <v>0</v>
      </c>
      <c s="1128">
        <v>0</v>
      </c>
      <c s="1122">
        <f>SUM(F43:G43)</f>
        <v>0</v>
      </c>
      <c s="1129"/>
      <c s="1128">
        <v>0</v>
      </c>
      <c s="1127">
        <v>0</v>
      </c>
      <c s="1127">
        <v>0</v>
      </c>
      <c s="1127">
        <v>0</v>
      </c>
      <c s="1128">
        <v>0</v>
      </c>
      <c s="1120">
        <f>SUM(I43:N43)</f>
        <v>0</v>
      </c>
      <c s="1124">
        <f>H43+O43</f>
        <v>0</v>
      </c>
    </row>
    <row customHeight="1" ht="18">
      <c r="C44" s="1117"/>
      <c s="1167" t="s">
        <v>92</v>
      </c>
      <c s="1167"/>
      <c s="1127">
        <v>0</v>
      </c>
      <c s="1128">
        <v>0</v>
      </c>
      <c s="1122">
        <f>SUM(F44:G44)</f>
        <v>0</v>
      </c>
      <c s="1129"/>
      <c s="1128">
        <v>0</v>
      </c>
      <c s="1127">
        <v>0</v>
      </c>
      <c s="1127">
        <v>0</v>
      </c>
      <c s="1127">
        <v>0</v>
      </c>
      <c s="1128">
        <v>0</v>
      </c>
      <c s="1120">
        <f>SUM(I44:N44)</f>
        <v>0</v>
      </c>
      <c s="1124">
        <f>H44+O44</f>
        <v>0</v>
      </c>
    </row>
    <row customHeight="1" ht="18">
      <c r="C45" s="1117"/>
      <c s="1168" t="s">
        <v>157</v>
      </c>
      <c s="1168"/>
      <c s="1156">
        <v>0</v>
      </c>
      <c s="1157">
        <v>0</v>
      </c>
      <c s="1122">
        <f>SUM(F45:G45)</f>
        <v>0</v>
      </c>
      <c s="1129"/>
      <c s="1157">
        <v>0</v>
      </c>
      <c s="1156">
        <v>0</v>
      </c>
      <c s="1156">
        <v>0</v>
      </c>
      <c s="1156">
        <v>0</v>
      </c>
      <c s="1157">
        <v>0</v>
      </c>
      <c s="1120">
        <f>SUM(I45:N45)</f>
        <v>0</v>
      </c>
      <c s="1124">
        <f>H45+O45</f>
        <v>0</v>
      </c>
    </row>
    <row customHeight="1" ht="18">
      <c r="C46" s="1117"/>
      <c s="1169" t="s">
        <v>217</v>
      </c>
      <c s="1169"/>
      <c s="1147">
        <v>0</v>
      </c>
      <c s="1148">
        <v>0</v>
      </c>
      <c s="1149">
        <f>SUM(F46:G46)</f>
        <v>0</v>
      </c>
      <c s="1129"/>
      <c s="1148">
        <v>0</v>
      </c>
      <c s="1147">
        <v>0</v>
      </c>
      <c s="1147">
        <v>0</v>
      </c>
      <c s="1147">
        <v>0</v>
      </c>
      <c s="1148">
        <v>0</v>
      </c>
      <c s="1166">
        <f>SUM(I46:N46)</f>
        <v>0</v>
      </c>
      <c s="1150">
        <f>H46+O46</f>
        <v>0</v>
      </c>
    </row>
    <row customHeight="1" ht="18">
      <c r="C47" s="1170" t="s">
        <v>218</v>
      </c>
      <c s="1171"/>
      <c s="1172"/>
      <c s="1173">
        <f>SUM(F11,F32,F42)</f>
        <v>0</v>
      </c>
      <c s="1173">
        <f>SUM(G11,G32,G42)</f>
        <v>0</v>
      </c>
      <c s="1174">
        <f>SUM(H11,H32,H42)</f>
        <v>0</v>
      </c>
      <c s="1041"/>
      <c s="1173">
        <f>SUM(J11,J32,J42)</f>
        <v>0</v>
      </c>
      <c s="1173">
        <f>SUM(K11,K32,K42)</f>
        <v>0</v>
      </c>
      <c s="1173">
        <f>SUM(L11,L32,L42)</f>
        <v>0</v>
      </c>
      <c s="1173">
        <f>SUM(M11,M32,M42)</f>
        <v>0</v>
      </c>
      <c s="1173">
        <f>SUM(N11,N32,N42)</f>
        <v>0</v>
      </c>
      <c s="1173">
        <f>O11+O32+O42</f>
        <v>0</v>
      </c>
      <c s="1175">
        <f>P11+P32+P42</f>
        <v>0</v>
      </c>
    </row>
    <row customHeight="1" ht="12"/>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dataValidations count="1">
    <dataValidation allowBlank="1" showInputMessage="1" showErrorMessage="1" sqref="F28"/>
  </dataValidation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election activeCell="A1" sqref="A1"/>
    </sheetView>
  </sheetViews>
  <sheetFormatPr defaultColWidth="9" customHeight="1" defaultRowHeight="0"/>
  <cols>
    <col min="1" max="4" style="56" width="3.796875" customWidth="1"/>
    <col min="5" max="5" style="56" width="33.796875" customWidth="1"/>
    <col min="6" max="16" style="56" width="14.3984375" customWidth="1"/>
    <col min="17" max="17" style="49" width="4" customWidth="1"/>
  </cols>
  <sheetData>
    <row customHeight="1" ht="18">
      <c s="923" t="s">
        <v>229</v>
      </c>
      <c r="Q1" s="975"/>
    </row>
    <row customHeight="1" ht="18">
      <c r="Q2" s="975"/>
    </row>
    <row customHeight="1" ht="18">
      <c s="630" t="s">
        <v>1</v>
      </c>
      <c s="630"/>
      <c s="630"/>
      <c s="630"/>
      <c s="630"/>
      <c s="630"/>
      <c s="630"/>
      <c s="630"/>
      <c s="630"/>
      <c s="630"/>
      <c s="630"/>
      <c s="630"/>
      <c s="630"/>
      <c s="630"/>
      <c s="630"/>
      <c s="630"/>
      <c s="630"/>
    </row>
    <row customHeight="1" ht="18">
      <c s="880" t="s">
        <v>2</v>
      </c>
      <c s="881" t="s"/>
      <c s="881" t="s"/>
      <c s="881" t="s"/>
      <c s="881" t="s"/>
      <c s="881" t="s"/>
      <c s="881" t="s"/>
      <c s="881" t="s"/>
      <c s="881" t="s"/>
      <c s="881" t="s"/>
      <c s="881" t="s"/>
      <c s="881" t="s"/>
      <c s="881" t="s"/>
      <c s="881" t="s"/>
      <c s="881" t="s"/>
      <c s="881" t="s"/>
      <c s="881" t="s"/>
    </row>
    <row customHeight="1" ht="18">
      <c r="B5" s="923" t="s">
        <v>203</v>
      </c>
      <c r="N5" s="49"/>
      <c s="1021" t="s">
        <v>3</v>
      </c>
      <c s="926" t="s">
        <v>4</v>
      </c>
      <c s="56"/>
    </row>
    <row customHeight="1" ht="18">
      <c r="B6" s="923" t="s">
        <v>204</v>
      </c>
      <c r="N6" s="49"/>
      <c s="1022" t="s">
        <v>5</v>
      </c>
      <c s="849" t="s">
        <v>6</v>
      </c>
      <c s="1093" t="s">
        <v>7</v>
      </c>
    </row>
    <row customHeight="1" ht="18">
      <c r="C7" s="923" t="s">
        <v>230</v>
      </c>
    </row>
    <row customHeight="1" ht="18">
      <c r="C8" s="923" t="s">
        <v>219</v>
      </c>
    </row>
    <row customHeight="1" ht="18">
      <c r="C9" s="1094" t="s">
        <v>207</v>
      </c>
      <c s="1095"/>
      <c s="1096"/>
      <c s="1097" t="s">
        <v>153</v>
      </c>
      <c s="1098"/>
      <c s="1099"/>
      <c s="1100" t="s">
        <v>154</v>
      </c>
      <c s="1098"/>
      <c s="1098"/>
      <c s="1098"/>
      <c s="1098"/>
      <c s="1098"/>
      <c s="1099"/>
      <c s="1101" t="s">
        <v>87</v>
      </c>
    </row>
    <row customHeight="1" ht="18">
      <c r="C10" s="1102"/>
      <c s="1103"/>
      <c s="1104"/>
      <c s="1105" t="s">
        <v>128</v>
      </c>
      <c s="1106" t="s">
        <v>129</v>
      </c>
      <c s="1107" t="s">
        <v>14</v>
      </c>
      <c s="1108" t="s">
        <v>130</v>
      </c>
      <c s="1106" t="s">
        <v>131</v>
      </c>
      <c s="1105" t="s">
        <v>132</v>
      </c>
      <c s="1105" t="s">
        <v>133</v>
      </c>
      <c s="1105" t="s">
        <v>134</v>
      </c>
      <c s="1106" t="s">
        <v>135</v>
      </c>
      <c s="1107" t="s">
        <v>14</v>
      </c>
      <c s="1109"/>
    </row>
    <row customHeight="1" ht="18">
      <c r="C11" s="1110" t="s">
        <v>208</v>
      </c>
      <c s="1111"/>
      <c s="1111"/>
      <c s="1198">
        <f>SUM(F12,F18,F21,F26,F28,F29)</f>
        <v>0</v>
      </c>
      <c s="1198">
        <f>SUM(G12,G18,G21,G26,G28,G29)</f>
        <v>0</v>
      </c>
      <c s="1199">
        <f>SUM(H12,H18,H21,H26,H28,H29)</f>
        <v>0</v>
      </c>
      <c s="1200"/>
      <c s="1198">
        <f>SUM(J12,J18,J21,J26,J28,J29)</f>
        <v>0</v>
      </c>
      <c s="1198">
        <f>SUM(K12,K18,K21,K26,K28,K29)</f>
        <v>0</v>
      </c>
      <c s="1198">
        <f>SUM(L12,L18,L21,L26,L28,L29)</f>
        <v>0</v>
      </c>
      <c s="1198">
        <f>SUM(M12,M18,M21,M26,M28,M29)</f>
        <v>0</v>
      </c>
      <c s="1198">
        <f>SUM(N12,N18,N21,N26,N28,N29)</f>
        <v>0</v>
      </c>
      <c s="1198">
        <f>SUM(O12,O18,O21,O26,O28,O29)</f>
        <v>0</v>
      </c>
      <c s="1201">
        <f>P12+P18+P21+P26+P28+P29</f>
        <v>0</v>
      </c>
    </row>
    <row customHeight="1" ht="18">
      <c r="C12" s="1117"/>
      <c s="1118" t="s">
        <v>209</v>
      </c>
      <c s="1119"/>
      <c s="1202">
        <f>SUM(F13:F17)</f>
        <v>0</v>
      </c>
      <c s="1203">
        <f>SUM(G13:G17)</f>
        <v>0</v>
      </c>
      <c s="1204">
        <f>SUM(H13:H17)</f>
        <v>0</v>
      </c>
      <c s="1205"/>
      <c s="1203">
        <f>SUM(J13:J17)</f>
        <v>0</v>
      </c>
      <c s="1202">
        <f>SUM(K13:K17)</f>
        <v>0</v>
      </c>
      <c s="1202">
        <f>SUM(L13:L17)</f>
        <v>0</v>
      </c>
      <c s="1202">
        <f>SUM(M13:M17)</f>
        <v>0</v>
      </c>
      <c s="1203">
        <f>SUM(N13:N17)</f>
        <v>0</v>
      </c>
      <c s="1202">
        <f>SUM(O13:O17)</f>
        <v>0</v>
      </c>
      <c s="1206">
        <f>SUM(P13:P17)</f>
        <v>0</v>
      </c>
    </row>
    <row customHeight="1" ht="18">
      <c r="C13" s="1117"/>
      <c s="1125"/>
      <c s="1126" t="s">
        <v>161</v>
      </c>
      <c s="1207">
        <v>0</v>
      </c>
      <c s="1208">
        <v>0</v>
      </c>
      <c s="1204">
        <f>SUM(F13:G13)</f>
        <v>0</v>
      </c>
      <c s="1209"/>
      <c s="1208">
        <v>0</v>
      </c>
      <c s="1207">
        <v>0</v>
      </c>
      <c s="1207">
        <v>0</v>
      </c>
      <c s="1207">
        <v>0</v>
      </c>
      <c s="1208">
        <v>0</v>
      </c>
      <c s="1202">
        <f>SUM(I13:N13)</f>
        <v>0</v>
      </c>
      <c s="1206">
        <f>H13+O13</f>
        <v>0</v>
      </c>
    </row>
    <row customHeight="1" ht="18">
      <c r="C14" s="1117"/>
      <c s="1125"/>
      <c s="1126" t="s">
        <v>162</v>
      </c>
      <c s="1207">
        <v>0</v>
      </c>
      <c s="1208">
        <v>0</v>
      </c>
      <c s="1204">
        <f>SUM(F14:G14)</f>
        <v>0</v>
      </c>
      <c s="1209"/>
      <c s="1208">
        <v>0</v>
      </c>
      <c s="1207">
        <v>0</v>
      </c>
      <c s="1207">
        <v>0</v>
      </c>
      <c s="1207">
        <v>0</v>
      </c>
      <c s="1208">
        <v>0</v>
      </c>
      <c s="1202">
        <f>SUM(I14:N14)</f>
        <v>0</v>
      </c>
      <c s="1206">
        <f>H14+O14</f>
        <v>0</v>
      </c>
    </row>
    <row customHeight="1" ht="18">
      <c r="C15" s="1117"/>
      <c s="1125"/>
      <c s="1126" t="s">
        <v>163</v>
      </c>
      <c s="1207">
        <v>0</v>
      </c>
      <c s="1208">
        <v>0</v>
      </c>
      <c s="1204">
        <f>SUM(F15:G15)</f>
        <v>0</v>
      </c>
      <c s="1209"/>
      <c s="1208">
        <v>0</v>
      </c>
      <c s="1207">
        <v>0</v>
      </c>
      <c s="1207">
        <v>0</v>
      </c>
      <c s="1207">
        <v>0</v>
      </c>
      <c s="1208">
        <v>0</v>
      </c>
      <c s="1202">
        <f>SUM(I15:N15)</f>
        <v>0</v>
      </c>
      <c s="1206">
        <f>H15+O15</f>
        <v>0</v>
      </c>
    </row>
    <row customHeight="1" ht="18">
      <c r="C16" s="1117"/>
      <c s="1125"/>
      <c s="1126" t="s">
        <v>164</v>
      </c>
      <c s="1207">
        <v>0</v>
      </c>
      <c s="1208">
        <v>0</v>
      </c>
      <c s="1204">
        <f>SUM(F16:G16)</f>
        <v>0</v>
      </c>
      <c s="1209"/>
      <c s="1208">
        <v>0</v>
      </c>
      <c s="1207">
        <v>0</v>
      </c>
      <c s="1207">
        <v>0</v>
      </c>
      <c s="1207">
        <v>0</v>
      </c>
      <c s="1208">
        <v>0</v>
      </c>
      <c s="1202">
        <f>SUM(I16:N16)</f>
        <v>0</v>
      </c>
      <c s="1206">
        <f>H16+O16</f>
        <v>0</v>
      </c>
    </row>
    <row customHeight="1" ht="18">
      <c r="C17" s="1117"/>
      <c s="1125"/>
      <c s="1126" t="s">
        <v>165</v>
      </c>
      <c s="1207">
        <v>0</v>
      </c>
      <c s="1208">
        <v>0</v>
      </c>
      <c s="1204">
        <f>SUM(F17:G17)</f>
        <v>0</v>
      </c>
      <c s="1209"/>
      <c s="1208">
        <v>0</v>
      </c>
      <c s="1207">
        <v>0</v>
      </c>
      <c s="1207">
        <v>0</v>
      </c>
      <c s="1207">
        <v>0</v>
      </c>
      <c s="1208">
        <v>0</v>
      </c>
      <c s="1202">
        <f>SUM(I17:N17)</f>
        <v>0</v>
      </c>
      <c s="1206">
        <f>H17+O17</f>
        <v>0</v>
      </c>
    </row>
    <row customHeight="1" ht="18">
      <c r="C18" s="1117"/>
      <c s="1118" t="s">
        <v>210</v>
      </c>
      <c s="1130"/>
      <c s="1202">
        <f>SUM(F19:F20)</f>
        <v>0</v>
      </c>
      <c s="1203">
        <f>SUM(G19:G20)</f>
        <v>0</v>
      </c>
      <c s="1204">
        <f>SUM(H19:H20)</f>
        <v>0</v>
      </c>
      <c s="1205"/>
      <c s="1203">
        <f>SUM(J19:J20)</f>
        <v>0</v>
      </c>
      <c s="1202">
        <f>SUM(K19:K20)</f>
        <v>0</v>
      </c>
      <c s="1202">
        <f>SUM(L19:L20)</f>
        <v>0</v>
      </c>
      <c s="1202">
        <f>SUM(M19:M20)</f>
        <v>0</v>
      </c>
      <c s="1203">
        <f>SUM(N19:N20)</f>
        <v>0</v>
      </c>
      <c s="1202">
        <f>SUM(O19:O20)</f>
        <v>0</v>
      </c>
      <c s="1206">
        <f>SUM(P19:P20)</f>
        <v>0</v>
      </c>
    </row>
    <row customHeight="1" ht="18">
      <c r="C19" s="1117"/>
      <c s="1125"/>
      <c s="1131" t="s">
        <v>166</v>
      </c>
      <c s="1207">
        <v>0</v>
      </c>
      <c s="1208">
        <v>0</v>
      </c>
      <c s="1204">
        <f>SUM(F19:G19)</f>
        <v>0</v>
      </c>
      <c s="1209"/>
      <c s="1208">
        <v>0</v>
      </c>
      <c s="1207">
        <v>0</v>
      </c>
      <c s="1207">
        <v>0</v>
      </c>
      <c s="1207">
        <v>0</v>
      </c>
      <c s="1208">
        <v>0</v>
      </c>
      <c s="1202">
        <f>SUM(I19:N19)</f>
        <v>0</v>
      </c>
      <c s="1206">
        <f>H19+O19</f>
        <v>0</v>
      </c>
    </row>
    <row customHeight="1" ht="18">
      <c r="C20" s="1117"/>
      <c s="1125"/>
      <c s="1131" t="s">
        <v>167</v>
      </c>
      <c s="1207">
        <v>0</v>
      </c>
      <c s="1208">
        <v>0</v>
      </c>
      <c s="1204">
        <f>SUM(F20:G20)</f>
        <v>0</v>
      </c>
      <c s="1209"/>
      <c s="1208">
        <v>0</v>
      </c>
      <c s="1207">
        <v>0</v>
      </c>
      <c s="1207">
        <v>0</v>
      </c>
      <c s="1207">
        <v>0</v>
      </c>
      <c s="1208">
        <v>0</v>
      </c>
      <c s="1202">
        <f>SUM(I20:N20)</f>
        <v>0</v>
      </c>
      <c s="1206">
        <f>H20+O20</f>
        <v>0</v>
      </c>
    </row>
    <row customHeight="1" ht="18">
      <c r="C21" s="1117"/>
      <c s="1118" t="s">
        <v>211</v>
      </c>
      <c s="1119"/>
      <c s="1202">
        <f>SUM(F22:F25)</f>
        <v>0</v>
      </c>
      <c s="1203">
        <f>SUM(G22:G25)</f>
        <v>0</v>
      </c>
      <c s="1204">
        <f>SUM(H22:H25)</f>
        <v>0</v>
      </c>
      <c s="1205"/>
      <c s="1203">
        <f>SUM(J22:J25)</f>
        <v>0</v>
      </c>
      <c s="1202">
        <f>SUM(K22:K25)</f>
        <v>0</v>
      </c>
      <c s="1202">
        <f>SUM(L22:L25)</f>
        <v>0</v>
      </c>
      <c s="1202">
        <f>SUM(M22:M25)</f>
        <v>0</v>
      </c>
      <c s="1203">
        <f>SUM(N22:N25)</f>
        <v>0</v>
      </c>
      <c s="1202">
        <f>SUM(O22:O25)</f>
        <v>0</v>
      </c>
      <c s="1206">
        <f>SUM(P22:P25)</f>
        <v>0</v>
      </c>
    </row>
    <row customHeight="1" ht="18">
      <c r="C22" s="1117"/>
      <c s="1125"/>
      <c s="1126" t="s">
        <v>168</v>
      </c>
      <c s="1207">
        <v>0</v>
      </c>
      <c s="1208">
        <v>0</v>
      </c>
      <c s="1204">
        <f>SUM(F22:G22)</f>
        <v>0</v>
      </c>
      <c s="1209"/>
      <c s="1208">
        <v>0</v>
      </c>
      <c s="1207">
        <v>0</v>
      </c>
      <c s="1207">
        <v>0</v>
      </c>
      <c s="1207">
        <v>0</v>
      </c>
      <c s="1208">
        <v>0</v>
      </c>
      <c s="1202">
        <f>SUM(I22:N22)</f>
        <v>0</v>
      </c>
      <c s="1206">
        <f>H22+O22</f>
        <v>0</v>
      </c>
    </row>
    <row customHeight="1" ht="18">
      <c r="C23" s="1117"/>
      <c s="1125"/>
      <c s="1126" t="s">
        <v>169</v>
      </c>
      <c s="1207">
        <v>0</v>
      </c>
      <c s="1208">
        <v>0</v>
      </c>
      <c s="1204">
        <f>SUM(F23:G23)</f>
        <v>0</v>
      </c>
      <c s="1209"/>
      <c s="1208">
        <v>0</v>
      </c>
      <c s="1207">
        <v>0</v>
      </c>
      <c s="1207">
        <v>0</v>
      </c>
      <c s="1207">
        <v>0</v>
      </c>
      <c s="1208">
        <v>0</v>
      </c>
      <c s="1202">
        <f>SUM(I23:N23)</f>
        <v>0</v>
      </c>
      <c s="1206">
        <f>H23+O23</f>
        <v>0</v>
      </c>
    </row>
    <row customHeight="1" ht="18">
      <c r="C24" s="1117"/>
      <c s="1125"/>
      <c s="1126" t="s">
        <v>170</v>
      </c>
      <c s="1207">
        <v>0</v>
      </c>
      <c s="1208">
        <v>0</v>
      </c>
      <c s="1204">
        <f>SUM(F24:G24)</f>
        <v>0</v>
      </c>
      <c s="1209"/>
      <c s="1208">
        <v>0</v>
      </c>
      <c s="1207">
        <v>0</v>
      </c>
      <c s="1207">
        <v>0</v>
      </c>
      <c s="1207">
        <v>0</v>
      </c>
      <c s="1208">
        <v>0</v>
      </c>
      <c s="1202">
        <f>SUM(I24:N24)</f>
        <v>0</v>
      </c>
      <c s="1206">
        <f>H24+O24</f>
        <v>0</v>
      </c>
    </row>
    <row customHeight="1" ht="18">
      <c r="C25" s="1117"/>
      <c s="1132"/>
      <c s="1126" t="s">
        <v>171</v>
      </c>
      <c s="1207">
        <v>0</v>
      </c>
      <c s="1208">
        <v>0</v>
      </c>
      <c s="1204">
        <f>SUM(F25:G25)</f>
        <v>0</v>
      </c>
      <c s="1209"/>
      <c s="1208">
        <v>0</v>
      </c>
      <c s="1207">
        <v>0</v>
      </c>
      <c s="1207">
        <v>0</v>
      </c>
      <c s="1207">
        <v>0</v>
      </c>
      <c s="1208">
        <v>0</v>
      </c>
      <c s="1202">
        <f>SUM(I25:N25)</f>
        <v>0</v>
      </c>
      <c s="1206">
        <f>H25+O25</f>
        <v>0</v>
      </c>
    </row>
    <row customHeight="1" ht="18">
      <c r="C26" s="1117"/>
      <c s="1118" t="s">
        <v>212</v>
      </c>
      <c s="1119"/>
      <c s="1202">
        <f>SUM(F27)</f>
        <v>0</v>
      </c>
      <c s="1202">
        <f>SUM(G27)</f>
        <v>0</v>
      </c>
      <c s="1204">
        <f>H27</f>
        <v>0</v>
      </c>
      <c s="1205"/>
      <c s="1203">
        <f>SUM(J27)</f>
        <v>0</v>
      </c>
      <c s="1202">
        <f>K27</f>
        <v>0</v>
      </c>
      <c s="1202">
        <f>L27</f>
        <v>0</v>
      </c>
      <c s="1202">
        <f>M27</f>
        <v>0</v>
      </c>
      <c s="1203">
        <f>N27</f>
        <v>0</v>
      </c>
      <c s="1202">
        <f>O27</f>
        <v>0</v>
      </c>
      <c s="1206">
        <f>P27</f>
        <v>0</v>
      </c>
    </row>
    <row customHeight="1" ht="18">
      <c r="C27" s="1117"/>
      <c s="1125"/>
      <c s="1126" t="s">
        <v>172</v>
      </c>
      <c s="1210">
        <v>0</v>
      </c>
      <c s="1211">
        <v>0</v>
      </c>
      <c s="1204">
        <f>SUM(F27:G27)</f>
        <v>0</v>
      </c>
      <c s="1209"/>
      <c s="1211">
        <v>0</v>
      </c>
      <c s="1210">
        <v>0</v>
      </c>
      <c s="1210">
        <v>0</v>
      </c>
      <c s="1210">
        <v>0</v>
      </c>
      <c s="1211">
        <v>0</v>
      </c>
      <c s="1202">
        <f>SUM(I27:N27)</f>
        <v>0</v>
      </c>
      <c s="1206">
        <f>H27+O27</f>
        <v>0</v>
      </c>
    </row>
    <row customHeight="1" ht="18">
      <c r="C28" s="1153"/>
      <c s="1161" t="s">
        <v>220</v>
      </c>
      <c s="1130"/>
      <c s="1212">
        <v>0</v>
      </c>
      <c s="1212">
        <v>0</v>
      </c>
      <c s="1213">
        <f>SUM(F28:G28)</f>
        <v>0</v>
      </c>
      <c s="1209"/>
      <c s="1212">
        <v>0</v>
      </c>
      <c s="1214">
        <v>0</v>
      </c>
      <c s="1214">
        <v>0</v>
      </c>
      <c s="1214">
        <v>0</v>
      </c>
      <c s="1212">
        <v>0</v>
      </c>
      <c s="1215">
        <f>SUM(I28:N28)</f>
        <v>0</v>
      </c>
      <c s="1216">
        <f>H28+O28</f>
        <v>0</v>
      </c>
    </row>
    <row customHeight="1" ht="18">
      <c r="C29" s="1144"/>
      <c s="1145" t="s">
        <v>174</v>
      </c>
      <c s="1146"/>
      <c s="1217">
        <v>0</v>
      </c>
      <c s="1218">
        <v>0</v>
      </c>
      <c s="1219">
        <f>SUM(F29:G29)</f>
        <v>0</v>
      </c>
      <c s="1209"/>
      <c s="1218">
        <v>0</v>
      </c>
      <c s="1217">
        <v>0</v>
      </c>
      <c s="1217">
        <v>0</v>
      </c>
      <c s="1217">
        <v>0</v>
      </c>
      <c s="1218">
        <v>0</v>
      </c>
      <c s="1219">
        <f>SUM(I29:N29)</f>
        <v>0</v>
      </c>
      <c s="1220">
        <f>H29+O29</f>
        <v>0</v>
      </c>
    </row>
    <row customHeight="1" ht="18">
      <c r="C30" s="1110" t="s">
        <v>215</v>
      </c>
      <c s="1151"/>
      <c s="1152"/>
      <c s="1198">
        <f>SUM(F31:F39)</f>
        <v>0</v>
      </c>
      <c s="1221">
        <f>SUM(G31:G39)</f>
        <v>0</v>
      </c>
      <c s="1199">
        <f>SUM(H31:H39)</f>
        <v>0</v>
      </c>
      <c s="1200"/>
      <c s="1222">
        <f>SUM(J31:J39)</f>
        <v>0</v>
      </c>
      <c s="1198">
        <f>SUM(K31:K39)</f>
        <v>0</v>
      </c>
      <c s="1198">
        <f>SUM(L31:L39)</f>
        <v>0</v>
      </c>
      <c s="1198">
        <f>SUM(M31:M39)</f>
        <v>0</v>
      </c>
      <c s="1221">
        <f>SUM(N31:N39)</f>
        <v>0</v>
      </c>
      <c s="1198">
        <f>SUM(O31:O39)</f>
        <v>0</v>
      </c>
      <c s="1201">
        <f>SUM(P31:P39)</f>
        <v>0</v>
      </c>
    </row>
    <row customHeight="1" ht="18">
      <c r="C31" s="1153"/>
      <c s="1161" t="s">
        <v>190</v>
      </c>
      <c s="1130"/>
      <c s="1214">
        <v>0</v>
      </c>
      <c s="1212">
        <v>0</v>
      </c>
      <c s="1213">
        <f>SUM(F31:G31)</f>
        <v>0</v>
      </c>
      <c s="1209"/>
      <c s="1212">
        <v>0</v>
      </c>
      <c s="1214">
        <v>0</v>
      </c>
      <c s="1214">
        <v>0</v>
      </c>
      <c s="1214">
        <v>0</v>
      </c>
      <c s="1212">
        <v>0</v>
      </c>
      <c s="1215">
        <f>SUM(I31:N31)</f>
        <v>0</v>
      </c>
      <c s="1216">
        <f>H31+O31</f>
        <v>0</v>
      </c>
    </row>
    <row customHeight="1" ht="18">
      <c r="C32" s="1117"/>
      <c s="1161" t="s">
        <v>191</v>
      </c>
      <c s="1130"/>
      <c s="1214">
        <v>0</v>
      </c>
      <c s="1212">
        <v>0</v>
      </c>
      <c s="1204">
        <f>SUM(F32:G32)</f>
        <v>0</v>
      </c>
      <c s="1209"/>
      <c s="1223">
        <v>0</v>
      </c>
      <c s="1207">
        <v>0</v>
      </c>
      <c s="1207">
        <v>0</v>
      </c>
      <c s="1207">
        <v>0</v>
      </c>
      <c s="1208">
        <v>0</v>
      </c>
      <c s="1202">
        <f>SUM(I32:N32)</f>
        <v>0</v>
      </c>
      <c s="1206">
        <f>H32+O32</f>
        <v>0</v>
      </c>
    </row>
    <row customHeight="1" ht="18">
      <c r="C33" s="1117"/>
      <c s="1132" t="s">
        <v>192</v>
      </c>
      <c s="1143"/>
      <c s="1207">
        <v>0</v>
      </c>
      <c s="1208">
        <v>0</v>
      </c>
      <c s="1204">
        <f>SUM(F33:G33)</f>
        <v>0</v>
      </c>
      <c s="1209"/>
      <c s="1208">
        <v>0</v>
      </c>
      <c s="1207">
        <v>0</v>
      </c>
      <c s="1207">
        <v>0</v>
      </c>
      <c s="1207">
        <v>0</v>
      </c>
      <c s="1208">
        <v>0</v>
      </c>
      <c s="1202">
        <f>SUM(I33:N33)</f>
        <v>0</v>
      </c>
      <c s="1206">
        <f>H33+O33</f>
        <v>0</v>
      </c>
    </row>
    <row customHeight="1" ht="18">
      <c r="C34" s="1117"/>
      <c s="1161" t="s">
        <v>193</v>
      </c>
      <c s="1130"/>
      <c s="1207">
        <v>0</v>
      </c>
      <c s="1208">
        <v>0</v>
      </c>
      <c s="1204">
        <f>SUM(F34:G34)</f>
        <v>0</v>
      </c>
      <c s="1209"/>
      <c s="1223">
        <v>0</v>
      </c>
      <c s="1207">
        <v>0</v>
      </c>
      <c s="1207">
        <v>0</v>
      </c>
      <c s="1207">
        <v>0</v>
      </c>
      <c s="1208">
        <v>0</v>
      </c>
      <c s="1202">
        <f>SUM(I34:N34)</f>
        <v>0</v>
      </c>
      <c s="1206">
        <f>H34+O34</f>
        <v>0</v>
      </c>
    </row>
    <row customHeight="1" ht="18">
      <c r="C35" s="1117"/>
      <c s="1161" t="s">
        <v>194</v>
      </c>
      <c s="1130"/>
      <c s="1207">
        <v>0</v>
      </c>
      <c s="1208">
        <v>0</v>
      </c>
      <c s="1204">
        <f>SUM(F35:G35)</f>
        <v>0</v>
      </c>
      <c s="1209"/>
      <c s="1223">
        <v>0</v>
      </c>
      <c s="1207">
        <v>0</v>
      </c>
      <c s="1207">
        <v>0</v>
      </c>
      <c s="1207">
        <v>0</v>
      </c>
      <c s="1208">
        <v>0</v>
      </c>
      <c s="1202">
        <f>SUM(I35:N35)</f>
        <v>0</v>
      </c>
      <c s="1206">
        <f>H35+O35</f>
        <v>0</v>
      </c>
    </row>
    <row customHeight="1" ht="18">
      <c r="C36" s="1117"/>
      <c s="1161" t="s">
        <v>195</v>
      </c>
      <c s="1130"/>
      <c s="1212">
        <v>0</v>
      </c>
      <c s="1208">
        <v>0</v>
      </c>
      <c s="1204">
        <f>SUM(F36:G36)</f>
        <v>0</v>
      </c>
      <c s="1209"/>
      <c s="1223">
        <v>0</v>
      </c>
      <c s="1207">
        <v>0</v>
      </c>
      <c s="1207">
        <v>0</v>
      </c>
      <c s="1207">
        <v>0</v>
      </c>
      <c s="1208">
        <v>0</v>
      </c>
      <c s="1202">
        <f>SUM(I36:N36)</f>
        <v>0</v>
      </c>
      <c s="1206">
        <f>H36+O36</f>
        <v>0</v>
      </c>
    </row>
    <row customHeight="1" ht="18">
      <c r="C37" s="1117"/>
      <c s="1161" t="s">
        <v>196</v>
      </c>
      <c s="1130"/>
      <c s="1214">
        <v>0</v>
      </c>
      <c s="1212">
        <v>0</v>
      </c>
      <c s="1204">
        <f>SUM(F37:G37)</f>
        <v>0</v>
      </c>
      <c s="1209"/>
      <c s="1223">
        <v>0</v>
      </c>
      <c s="1207">
        <v>0</v>
      </c>
      <c s="1207">
        <v>0</v>
      </c>
      <c s="1207">
        <v>0</v>
      </c>
      <c s="1208">
        <v>0</v>
      </c>
      <c s="1202">
        <f>SUM(I37:N37)</f>
        <v>0</v>
      </c>
      <c s="1206">
        <f>H37+O37</f>
        <v>0</v>
      </c>
    </row>
    <row customHeight="1" ht="18">
      <c r="C38" s="1117"/>
      <c s="1154" t="s">
        <v>197</v>
      </c>
      <c s="1162"/>
      <c s="1207">
        <v>0</v>
      </c>
      <c s="1207">
        <v>0</v>
      </c>
      <c s="1204">
        <f>SUM(F38:G38)</f>
        <v>0</v>
      </c>
      <c s="1209"/>
      <c s="1224">
        <v>0</v>
      </c>
      <c s="1225">
        <v>0</v>
      </c>
      <c s="1225">
        <v>0</v>
      </c>
      <c s="1225">
        <v>0</v>
      </c>
      <c s="1226">
        <v>0</v>
      </c>
      <c s="1202">
        <f>SUM(I38:N38)</f>
        <v>0</v>
      </c>
      <c s="1206">
        <f>H38+O38</f>
        <v>0</v>
      </c>
    </row>
    <row customHeight="1" ht="18">
      <c r="C39" s="1163"/>
      <c s="1164" t="s">
        <v>198</v>
      </c>
      <c s="1183"/>
      <c s="1207">
        <v>0</v>
      </c>
      <c s="1207">
        <v>0</v>
      </c>
      <c s="1204">
        <f>SUM(F39:G39)</f>
        <v>0</v>
      </c>
      <c s="1209"/>
      <c s="1227">
        <v>0</v>
      </c>
      <c s="1217">
        <v>0</v>
      </c>
      <c s="1217">
        <v>0</v>
      </c>
      <c s="1217">
        <v>0</v>
      </c>
      <c s="1218">
        <v>0</v>
      </c>
      <c s="1228">
        <f>SUM(I39:N39)</f>
        <v>0</v>
      </c>
      <c s="1220">
        <f>H39+O39</f>
        <v>0</v>
      </c>
    </row>
    <row customHeight="1" ht="18">
      <c r="C40" s="1117" t="s">
        <v>216</v>
      </c>
      <c s="1119"/>
      <c s="1119"/>
      <c s="1221">
        <f>SUM(F41:F44)</f>
        <v>0</v>
      </c>
      <c s="1221">
        <f>SUM(G41:G44)</f>
        <v>0</v>
      </c>
      <c s="1199">
        <f>SUM(H41:H44)</f>
        <v>0</v>
      </c>
      <c s="1200"/>
      <c s="1222">
        <f>SUM(J41:J44)</f>
        <v>0</v>
      </c>
      <c s="1198">
        <f>SUM(K41:K44)</f>
        <v>0</v>
      </c>
      <c s="1198">
        <f>SUM(L41:L44)</f>
        <v>0</v>
      </c>
      <c s="1198">
        <f>SUM(M41:M44)</f>
        <v>0</v>
      </c>
      <c s="1221">
        <f>SUM(N41:N44)</f>
        <v>0</v>
      </c>
      <c s="1198">
        <f>SUM(O41:O44)</f>
        <v>0</v>
      </c>
      <c s="1201">
        <f>SUM(P41:P44)</f>
        <v>0</v>
      </c>
    </row>
    <row customHeight="1" ht="18">
      <c r="C41" s="1117"/>
      <c s="1167" t="s">
        <v>91</v>
      </c>
      <c s="1167"/>
      <c s="1208">
        <v>0</v>
      </c>
      <c s="1208">
        <v>0</v>
      </c>
      <c s="1204">
        <f>SUM(F41:G41)</f>
        <v>0</v>
      </c>
      <c s="1209"/>
      <c s="1208">
        <v>0</v>
      </c>
      <c s="1208">
        <v>0</v>
      </c>
      <c s="1208">
        <v>0</v>
      </c>
      <c s="1208">
        <v>0</v>
      </c>
      <c s="1208">
        <v>0</v>
      </c>
      <c s="1202">
        <f>SUM(I41:N41)</f>
        <v>0</v>
      </c>
      <c s="1206">
        <f>H41+O41</f>
        <v>0</v>
      </c>
    </row>
    <row customHeight="1" ht="18">
      <c r="C42" s="1117"/>
      <c s="1167" t="s">
        <v>92</v>
      </c>
      <c s="1167"/>
      <c s="1207">
        <v>0</v>
      </c>
      <c s="1208">
        <v>0</v>
      </c>
      <c s="1204">
        <f>SUM(F42:G42)</f>
        <v>0</v>
      </c>
      <c s="1209"/>
      <c s="1208">
        <v>0</v>
      </c>
      <c s="1207">
        <v>0</v>
      </c>
      <c s="1208">
        <v>0</v>
      </c>
      <c s="1207">
        <v>0</v>
      </c>
      <c s="1208">
        <v>0</v>
      </c>
      <c s="1202">
        <f>SUM(I42:N42)</f>
        <v>0</v>
      </c>
      <c s="1206">
        <f>H42+O42</f>
        <v>0</v>
      </c>
    </row>
    <row customHeight="1" ht="18">
      <c r="C43" s="1117"/>
      <c s="1168" t="s">
        <v>157</v>
      </c>
      <c s="1168"/>
      <c s="1214">
        <v>0</v>
      </c>
      <c s="1212">
        <v>0</v>
      </c>
      <c s="1204">
        <f>SUM(F43:G43)</f>
        <v>0</v>
      </c>
      <c s="1209"/>
      <c s="1212">
        <v>0</v>
      </c>
      <c s="1214">
        <v>0</v>
      </c>
      <c s="1212">
        <v>0</v>
      </c>
      <c s="1214">
        <v>0</v>
      </c>
      <c s="1212">
        <v>0</v>
      </c>
      <c s="1202">
        <f>SUM(I43:N43)</f>
        <v>0</v>
      </c>
      <c s="1206">
        <f>H43+O43</f>
        <v>0</v>
      </c>
    </row>
    <row customHeight="1" ht="18">
      <c r="C44" s="1117"/>
      <c s="1169" t="s">
        <v>217</v>
      </c>
      <c s="1169"/>
      <c s="1217">
        <v>0</v>
      </c>
      <c s="1218">
        <v>0</v>
      </c>
      <c s="1219">
        <f>SUM(F44:G44)</f>
        <v>0</v>
      </c>
      <c s="1209"/>
      <c s="1218">
        <v>0</v>
      </c>
      <c s="1217">
        <v>0</v>
      </c>
      <c s="1218">
        <v>0</v>
      </c>
      <c s="1217">
        <v>0</v>
      </c>
      <c s="1218">
        <v>0</v>
      </c>
      <c s="1228">
        <f>SUM(I44:N44)</f>
        <v>0</v>
      </c>
      <c s="1220">
        <f>H44+O44</f>
        <v>0</v>
      </c>
    </row>
    <row customHeight="1" ht="18">
      <c r="C45" s="1170" t="s">
        <v>218</v>
      </c>
      <c s="1171"/>
      <c s="1172"/>
      <c s="1229">
        <f>F11+F30+F40</f>
        <v>0</v>
      </c>
      <c s="1230">
        <f>G11+G30+G40</f>
        <v>0</v>
      </c>
      <c s="1231">
        <f>H11+H30+H40</f>
        <v>0</v>
      </c>
      <c s="1232"/>
      <c s="1233">
        <f>J11+J30+J40</f>
        <v>0</v>
      </c>
      <c s="1229">
        <f>K11+K30+K40</f>
        <v>0</v>
      </c>
      <c s="1229">
        <f>L11+L30+L40</f>
        <v>0</v>
      </c>
      <c s="1229">
        <f>M11+M30+M40</f>
        <v>0</v>
      </c>
      <c s="1230">
        <f>N11+N30+N40</f>
        <v>0</v>
      </c>
      <c s="1229">
        <f>O11+O30+O40</f>
        <v>0</v>
      </c>
      <c s="1234">
        <f>P11+P30+P40</f>
        <v>0</v>
      </c>
    </row>
    <row customHeight="1" ht="12"/>
  </sheetData>
  <sheetProtection selectLockedCells="1" selectUnlockedCells="1"/>
  <mergeCells count="9">
    <mergeCell ref="C45:E45"/>
    <mergeCell ref="D38:E38"/>
    <mergeCell ref="D39:E39"/>
    <mergeCell ref="A3:Q3"/>
    <mergeCell ref="C9:E10"/>
    <mergeCell ref="F9:H9"/>
    <mergeCell ref="I9:O9"/>
    <mergeCell ref="P9:P10"/>
    <mergeCell ref="A4:Q4"/>
  </mergeCell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election activeCell="A1" sqref="A1"/>
    </sheetView>
  </sheetViews>
  <sheetFormatPr defaultColWidth="9" customHeight="1" defaultRowHeight="0"/>
  <cols>
    <col min="1" max="4" style="56" width="3.796875" customWidth="1"/>
    <col min="5" max="5" style="56" width="33.796875" customWidth="1"/>
    <col min="6" max="16" style="56" width="14.3984375" customWidth="1"/>
    <col min="17" max="17" style="49" width="4" customWidth="1"/>
  </cols>
  <sheetData>
    <row customHeight="1" ht="18">
      <c s="923" t="s">
        <v>229</v>
      </c>
      <c r="Q1" s="975"/>
    </row>
    <row customHeight="1" ht="18">
      <c r="Q2" s="975"/>
    </row>
    <row customHeight="1" ht="18">
      <c s="630" t="s">
        <v>1</v>
      </c>
      <c s="630"/>
      <c s="630"/>
      <c s="630"/>
      <c s="630"/>
      <c s="630"/>
      <c s="630"/>
      <c s="630"/>
      <c s="630"/>
      <c s="630"/>
      <c s="630"/>
      <c s="630"/>
      <c s="630"/>
      <c s="630"/>
      <c s="630"/>
      <c s="630"/>
      <c s="630"/>
    </row>
    <row customHeight="1" ht="18">
      <c s="880" t="s">
        <v>2</v>
      </c>
      <c s="881" t="s"/>
      <c s="881" t="s"/>
      <c s="881" t="s"/>
      <c s="881" t="s"/>
      <c s="881" t="s"/>
      <c s="881" t="s"/>
      <c s="881" t="s"/>
      <c s="881" t="s"/>
      <c s="881" t="s"/>
      <c s="881" t="s"/>
      <c s="881" t="s"/>
      <c s="881" t="s"/>
      <c s="881" t="s"/>
      <c s="881" t="s"/>
      <c s="881" t="s"/>
      <c s="881" t="s"/>
    </row>
    <row customHeight="1" ht="18">
      <c r="B5" s="923" t="s">
        <v>203</v>
      </c>
      <c r="N5" s="49"/>
      <c s="1021" t="s">
        <v>3</v>
      </c>
      <c s="926" t="s">
        <v>4</v>
      </c>
      <c s="56"/>
    </row>
    <row customHeight="1" ht="18">
      <c r="B6" s="923" t="s">
        <v>204</v>
      </c>
      <c r="N6" s="49"/>
      <c s="1022" t="s">
        <v>5</v>
      </c>
      <c s="849" t="s">
        <v>6</v>
      </c>
      <c s="1093" t="s">
        <v>7</v>
      </c>
    </row>
    <row customHeight="1" ht="18">
      <c r="C7" s="923" t="s">
        <v>230</v>
      </c>
    </row>
    <row customHeight="1" ht="18">
      <c r="C8" s="923" t="s">
        <v>221</v>
      </c>
    </row>
    <row customHeight="1" ht="18">
      <c r="C9" s="1094" t="s">
        <v>207</v>
      </c>
      <c s="1095"/>
      <c s="1096"/>
      <c s="1097" t="s">
        <v>153</v>
      </c>
      <c s="1098"/>
      <c s="1099"/>
      <c s="1100" t="s">
        <v>154</v>
      </c>
      <c s="1098"/>
      <c s="1098"/>
      <c s="1098"/>
      <c s="1098"/>
      <c s="1098"/>
      <c s="1099"/>
      <c s="1101" t="s">
        <v>87</v>
      </c>
    </row>
    <row customHeight="1" ht="18">
      <c r="C10" s="1102"/>
      <c s="1103"/>
      <c s="1104"/>
      <c s="1105" t="s">
        <v>128</v>
      </c>
      <c s="1106" t="s">
        <v>129</v>
      </c>
      <c s="1107" t="s">
        <v>14</v>
      </c>
      <c s="1108" t="s">
        <v>130</v>
      </c>
      <c s="1106" t="s">
        <v>131</v>
      </c>
      <c s="1105" t="s">
        <v>132</v>
      </c>
      <c s="1105" t="s">
        <v>133</v>
      </c>
      <c s="1105" t="s">
        <v>134</v>
      </c>
      <c s="1106" t="s">
        <v>135</v>
      </c>
      <c s="1107" t="s">
        <v>14</v>
      </c>
      <c s="1109"/>
    </row>
    <row customHeight="1" ht="18">
      <c r="C11" s="1110" t="s">
        <v>208</v>
      </c>
      <c s="1111"/>
      <c s="1111"/>
      <c s="1112">
        <f>SUM(F12,F18,F21,F26,F30,F31)</f>
        <v>0</v>
      </c>
      <c s="1113">
        <f>SUM(G12,G18,G21,G26,G30,G31)</f>
        <v>0</v>
      </c>
      <c s="1114">
        <f>SUM(H12,H18,H21,H26,H30,H31)</f>
        <v>0</v>
      </c>
      <c s="1115"/>
      <c s="1113">
        <f>SUM(J12,J18,J21,J26,J30,J31)</f>
        <v>0</v>
      </c>
      <c s="1113">
        <f>SUM(K12,K18,K21,K26,K30,K31)</f>
        <v>0</v>
      </c>
      <c s="1112">
        <f>SUM(L12,L18,L21,L26,L30,L31)</f>
        <v>0</v>
      </c>
      <c s="1113">
        <f>SUM(M12,M18,M21,M26,M30,M31)</f>
        <v>0</v>
      </c>
      <c s="1113">
        <f>SUM(N12,N18,N21,N26,N30,N31)</f>
        <v>0</v>
      </c>
      <c s="1112">
        <f>O12+O18+O21+O26+O30+O31</f>
        <v>0</v>
      </c>
      <c s="1116">
        <f>P12+P18+P21+P26+P30+P31</f>
        <v>0</v>
      </c>
    </row>
    <row customHeight="1" ht="18">
      <c r="C12" s="1117"/>
      <c s="1118" t="s">
        <v>209</v>
      </c>
      <c s="1119"/>
      <c s="1120">
        <f>SUM(F13:F17)</f>
        <v>0</v>
      </c>
      <c s="1121">
        <f>SUM(G13:G17)</f>
        <v>0</v>
      </c>
      <c s="1122">
        <f>SUM(H13:H17)</f>
        <v>0</v>
      </c>
      <c s="1123"/>
      <c s="1121">
        <f>SUM(J13:J17)</f>
        <v>0</v>
      </c>
      <c s="1120">
        <f>SUM(K13:K17)</f>
        <v>0</v>
      </c>
      <c s="1120">
        <f>SUM(L13:L17)</f>
        <v>0</v>
      </c>
      <c s="1120">
        <f>SUM(M13:M17)</f>
        <v>0</v>
      </c>
      <c s="1121">
        <f>SUM(N13:N17)</f>
        <v>0</v>
      </c>
      <c s="1120">
        <f>SUM(O13:O17)</f>
        <v>0</v>
      </c>
      <c s="1124">
        <f>SUM(P13:P17)</f>
        <v>0</v>
      </c>
    </row>
    <row customHeight="1" ht="18">
      <c r="C13" s="1117"/>
      <c s="1125"/>
      <c s="1126" t="s">
        <v>161</v>
      </c>
      <c s="1127">
        <v>0</v>
      </c>
      <c s="1128">
        <v>0</v>
      </c>
      <c s="1122">
        <f>SUM(F13:G13)</f>
        <v>0</v>
      </c>
      <c s="1129"/>
      <c s="1128">
        <v>0</v>
      </c>
      <c s="1127">
        <v>0</v>
      </c>
      <c s="1127">
        <v>0</v>
      </c>
      <c s="1127">
        <v>0</v>
      </c>
      <c s="1128">
        <v>0</v>
      </c>
      <c s="1120">
        <f>SUM(I13:N13)</f>
        <v>0</v>
      </c>
      <c s="1124">
        <f>H13+O13</f>
        <v>0</v>
      </c>
    </row>
    <row customHeight="1" ht="18">
      <c r="C14" s="1117"/>
      <c s="1125"/>
      <c s="1126" t="s">
        <v>162</v>
      </c>
      <c s="1127">
        <v>0</v>
      </c>
      <c s="1128">
        <v>0</v>
      </c>
      <c s="1122">
        <f>SUM(F14:G14)</f>
        <v>0</v>
      </c>
      <c s="1129"/>
      <c s="1128">
        <v>0</v>
      </c>
      <c s="1127">
        <v>0</v>
      </c>
      <c s="1127">
        <v>0</v>
      </c>
      <c s="1127">
        <v>0</v>
      </c>
      <c s="1128">
        <v>0</v>
      </c>
      <c s="1120">
        <f>SUM(I14:N14)</f>
        <v>0</v>
      </c>
      <c s="1124">
        <f>H14+O14</f>
        <v>0</v>
      </c>
    </row>
    <row customHeight="1" ht="18">
      <c r="C15" s="1117"/>
      <c s="1125"/>
      <c s="1126" t="s">
        <v>163</v>
      </c>
      <c s="1127">
        <v>0</v>
      </c>
      <c s="1128">
        <v>0</v>
      </c>
      <c s="1122">
        <f>SUM(F15:G15)</f>
        <v>0</v>
      </c>
      <c s="1129"/>
      <c s="1128">
        <v>0</v>
      </c>
      <c s="1127">
        <v>0</v>
      </c>
      <c s="1127">
        <v>0</v>
      </c>
      <c s="1127">
        <v>0</v>
      </c>
      <c s="1128">
        <v>0</v>
      </c>
      <c s="1120">
        <f>SUM(I15:N15)</f>
        <v>0</v>
      </c>
      <c s="1124">
        <f>H15+O15</f>
        <v>0</v>
      </c>
    </row>
    <row customHeight="1" ht="18">
      <c r="C16" s="1117"/>
      <c s="1125"/>
      <c s="1126" t="s">
        <v>164</v>
      </c>
      <c s="1127">
        <v>0</v>
      </c>
      <c s="1128">
        <v>0</v>
      </c>
      <c s="1122">
        <f>SUM(F16:G16)</f>
        <v>0</v>
      </c>
      <c s="1129"/>
      <c s="1128">
        <v>0</v>
      </c>
      <c s="1127">
        <v>0</v>
      </c>
      <c s="1127">
        <v>0</v>
      </c>
      <c s="1127">
        <v>0</v>
      </c>
      <c s="1128">
        <v>0</v>
      </c>
      <c s="1120">
        <f>SUM(I16:N16)</f>
        <v>0</v>
      </c>
      <c s="1124">
        <f>H16+O16</f>
        <v>0</v>
      </c>
    </row>
    <row customHeight="1" ht="18">
      <c r="C17" s="1117"/>
      <c s="1125"/>
      <c s="1126" t="s">
        <v>165</v>
      </c>
      <c s="1127">
        <v>0</v>
      </c>
      <c s="1128">
        <v>0</v>
      </c>
      <c s="1122">
        <f>SUM(F17:G17)</f>
        <v>0</v>
      </c>
      <c s="1129"/>
      <c s="1128">
        <v>0</v>
      </c>
      <c s="1127">
        <v>0</v>
      </c>
      <c s="1127">
        <v>0</v>
      </c>
      <c s="1127">
        <v>0</v>
      </c>
      <c s="1128">
        <v>0</v>
      </c>
      <c s="1120">
        <f>SUM(I17:N17)</f>
        <v>0</v>
      </c>
      <c s="1124">
        <f>H17+O17</f>
        <v>0</v>
      </c>
    </row>
    <row customHeight="1" ht="18">
      <c r="C18" s="1117"/>
      <c s="1118" t="s">
        <v>210</v>
      </c>
      <c s="1130"/>
      <c s="1120">
        <f>SUM(F19:F20)</f>
        <v>0</v>
      </c>
      <c s="1121">
        <f>SUM(G19:G20)</f>
        <v>0</v>
      </c>
      <c s="1122">
        <f>SUM(H19:H20)</f>
        <v>0</v>
      </c>
      <c s="1123"/>
      <c s="1121">
        <f>SUM(J19:J20)</f>
        <v>0</v>
      </c>
      <c s="1120">
        <f>SUM(K19:K20)</f>
        <v>0</v>
      </c>
      <c s="1120">
        <f>SUM(L19:L20)</f>
        <v>0</v>
      </c>
      <c s="1120">
        <f>SUM(M19:M20)</f>
        <v>0</v>
      </c>
      <c s="1121">
        <f>SUM(N19:N20)</f>
        <v>0</v>
      </c>
      <c s="1120">
        <f>SUM(O19:O20)</f>
        <v>0</v>
      </c>
      <c s="1124">
        <f>SUM(P19:P20)</f>
        <v>0</v>
      </c>
    </row>
    <row customHeight="1" ht="18">
      <c r="C19" s="1117"/>
      <c s="1125"/>
      <c s="1131" t="s">
        <v>166</v>
      </c>
      <c s="1127">
        <v>0</v>
      </c>
      <c s="1128">
        <v>0</v>
      </c>
      <c s="1122">
        <f>SUM(F19:G19)</f>
        <v>0</v>
      </c>
      <c s="1129"/>
      <c s="1128">
        <v>0</v>
      </c>
      <c s="1127">
        <v>0</v>
      </c>
      <c s="1127">
        <v>0</v>
      </c>
      <c s="1127">
        <v>0</v>
      </c>
      <c s="1128">
        <v>0</v>
      </c>
      <c s="1120">
        <f>SUM(I19:N19)</f>
        <v>0</v>
      </c>
      <c s="1124">
        <f>H19+O19</f>
        <v>0</v>
      </c>
    </row>
    <row customHeight="1" ht="18">
      <c r="C20" s="1117"/>
      <c s="1125"/>
      <c s="1131" t="s">
        <v>167</v>
      </c>
      <c s="1127">
        <v>0</v>
      </c>
      <c s="1128">
        <v>0</v>
      </c>
      <c s="1122">
        <f>SUM(F20:G20)</f>
        <v>0</v>
      </c>
      <c s="1129"/>
      <c s="1128">
        <v>0</v>
      </c>
      <c s="1127">
        <v>0</v>
      </c>
      <c s="1127">
        <v>0</v>
      </c>
      <c s="1127">
        <v>0</v>
      </c>
      <c s="1128">
        <v>0</v>
      </c>
      <c s="1120">
        <f>SUM(I20:N20)</f>
        <v>0</v>
      </c>
      <c s="1124">
        <f>H20+O20</f>
        <v>0</v>
      </c>
    </row>
    <row customHeight="1" ht="18">
      <c r="C21" s="1117"/>
      <c s="1118" t="s">
        <v>211</v>
      </c>
      <c s="1119"/>
      <c s="1120">
        <f>SUM(F22:F25)</f>
        <v>0</v>
      </c>
      <c s="1121">
        <f>SUM(G22:G25)</f>
        <v>0</v>
      </c>
      <c s="1122">
        <f>SUM(H22:H25)</f>
        <v>0</v>
      </c>
      <c s="1123"/>
      <c s="1121">
        <f>SUM(J22:J25)</f>
        <v>0</v>
      </c>
      <c s="1120">
        <f>SUM(K22:K25)</f>
        <v>0</v>
      </c>
      <c s="1120">
        <f>SUM(L22:L25)</f>
        <v>0</v>
      </c>
      <c s="1120">
        <f>SUM(M22:M25)</f>
        <v>0</v>
      </c>
      <c s="1121">
        <f>SUM(N22:N25)</f>
        <v>0</v>
      </c>
      <c s="1120">
        <f>SUM(O22:O25)</f>
        <v>0</v>
      </c>
      <c s="1124">
        <f>SUM(P22:P25)</f>
        <v>0</v>
      </c>
    </row>
    <row customHeight="1" ht="18">
      <c r="C22" s="1117"/>
      <c s="1125"/>
      <c s="1126" t="s">
        <v>168</v>
      </c>
      <c s="1127">
        <v>0</v>
      </c>
      <c s="1128">
        <v>0</v>
      </c>
      <c s="1122">
        <f>SUM(F22:G22)</f>
        <v>0</v>
      </c>
      <c s="1129"/>
      <c s="1128">
        <v>0</v>
      </c>
      <c s="1127">
        <v>0</v>
      </c>
      <c s="1127">
        <v>0</v>
      </c>
      <c s="1127">
        <v>0</v>
      </c>
      <c s="1128">
        <v>0</v>
      </c>
      <c s="1120">
        <f>SUM(I22:N22)</f>
        <v>0</v>
      </c>
      <c s="1124">
        <f>H22+O22</f>
        <v>0</v>
      </c>
    </row>
    <row customHeight="1" ht="18">
      <c r="C23" s="1117"/>
      <c s="1125"/>
      <c s="1126" t="s">
        <v>169</v>
      </c>
      <c s="1127">
        <v>0</v>
      </c>
      <c s="1128">
        <v>0</v>
      </c>
      <c s="1122">
        <f>SUM(F23:G23)</f>
        <v>0</v>
      </c>
      <c s="1129"/>
      <c s="1128">
        <v>0</v>
      </c>
      <c s="1127">
        <v>0</v>
      </c>
      <c s="1127">
        <v>0</v>
      </c>
      <c s="1127">
        <v>0</v>
      </c>
      <c s="1128">
        <v>0</v>
      </c>
      <c s="1120">
        <f>SUM(I23:N23)</f>
        <v>0</v>
      </c>
      <c s="1124">
        <f>H23+O23</f>
        <v>0</v>
      </c>
    </row>
    <row customHeight="1" ht="18">
      <c r="C24" s="1117"/>
      <c s="1125"/>
      <c s="1126" t="s">
        <v>170</v>
      </c>
      <c s="1127">
        <v>0</v>
      </c>
      <c s="1128">
        <v>0</v>
      </c>
      <c s="1122">
        <f>SUM(F24:G24)</f>
        <v>0</v>
      </c>
      <c s="1129"/>
      <c s="1128">
        <v>0</v>
      </c>
      <c s="1127">
        <v>0</v>
      </c>
      <c s="1127">
        <v>0</v>
      </c>
      <c s="1127">
        <v>0</v>
      </c>
      <c s="1128">
        <v>0</v>
      </c>
      <c s="1120">
        <f>SUM(I24:N24)</f>
        <v>0</v>
      </c>
      <c s="1124">
        <f>H24+O24</f>
        <v>0</v>
      </c>
    </row>
    <row customHeight="1" ht="18">
      <c r="C25" s="1117"/>
      <c s="1132"/>
      <c s="1126" t="s">
        <v>171</v>
      </c>
      <c s="1127">
        <v>0</v>
      </c>
      <c s="1128">
        <v>0</v>
      </c>
      <c s="1122">
        <f>SUM(F25:G25)</f>
        <v>0</v>
      </c>
      <c s="1129"/>
      <c s="1128">
        <v>0</v>
      </c>
      <c s="1127">
        <v>0</v>
      </c>
      <c s="1127">
        <v>0</v>
      </c>
      <c s="1127">
        <v>0</v>
      </c>
      <c s="1128">
        <v>0</v>
      </c>
      <c s="1120">
        <f>SUM(I25:N25)</f>
        <v>0</v>
      </c>
      <c s="1124">
        <f>H25+O25</f>
        <v>0</v>
      </c>
    </row>
    <row customHeight="1" ht="18">
      <c r="C26" s="1117"/>
      <c s="1118" t="s">
        <v>212</v>
      </c>
      <c s="1119"/>
      <c s="1120">
        <f>SUM(F27:F29)</f>
        <v>0</v>
      </c>
      <c s="1121">
        <f>SUM(G27:G29)</f>
        <v>0</v>
      </c>
      <c s="1122">
        <f>SUM(H27:H29)</f>
        <v>0</v>
      </c>
      <c s="1123"/>
      <c s="1121">
        <f>SUM(J27:J29)</f>
        <v>0</v>
      </c>
      <c s="1120">
        <f>SUM(K27:K29)</f>
        <v>0</v>
      </c>
      <c s="1120">
        <f>SUM(L27:L29)</f>
        <v>0</v>
      </c>
      <c s="1120">
        <f>SUM(M27:M29)</f>
        <v>0</v>
      </c>
      <c s="1121">
        <f>SUM(N27:N29)</f>
        <v>0</v>
      </c>
      <c s="1120">
        <f>SUM(O27:O29)</f>
        <v>0</v>
      </c>
      <c s="1124">
        <f>SUM(P27:P29)</f>
        <v>0</v>
      </c>
    </row>
    <row customHeight="1" ht="18">
      <c r="C27" s="1117"/>
      <c s="1125"/>
      <c s="1133" t="s">
        <v>172</v>
      </c>
      <c s="1134">
        <v>0</v>
      </c>
      <c s="1135">
        <v>0</v>
      </c>
      <c s="1122">
        <f>SUM(F27:G27)</f>
        <v>0</v>
      </c>
      <c s="1129"/>
      <c s="1135">
        <v>0</v>
      </c>
      <c s="1134">
        <v>0</v>
      </c>
      <c s="1134">
        <v>0</v>
      </c>
      <c s="1134">
        <v>0</v>
      </c>
      <c s="1135">
        <v>0</v>
      </c>
      <c s="1120">
        <f>SUM(I27:N27)</f>
        <v>0</v>
      </c>
      <c s="1124">
        <f>H27+O27</f>
        <v>0</v>
      </c>
    </row>
    <row customHeight="1" ht="18">
      <c r="C28" s="1117"/>
      <c s="1136"/>
      <c s="1131" t="s">
        <v>213</v>
      </c>
      <c s="1137">
        <v>0</v>
      </c>
      <c s="1138">
        <v>0</v>
      </c>
      <c s="1122">
        <f>SUM(F28:G28)</f>
        <v>0</v>
      </c>
      <c s="1139"/>
      <c s="1138">
        <v>0</v>
      </c>
      <c s="1137">
        <v>0</v>
      </c>
      <c s="1137">
        <v>0</v>
      </c>
      <c s="1137">
        <v>0</v>
      </c>
      <c s="1138">
        <v>0</v>
      </c>
      <c s="1120">
        <f>SUM(I28:N28)</f>
        <v>0</v>
      </c>
      <c s="1124">
        <f>H28+O28</f>
        <v>0</v>
      </c>
    </row>
    <row customHeight="1" ht="18">
      <c r="C29" s="1117"/>
      <c s="1140"/>
      <c s="1126" t="s">
        <v>214</v>
      </c>
      <c s="1141">
        <v>0</v>
      </c>
      <c s="1142">
        <v>0</v>
      </c>
      <c s="1122">
        <f>SUM(F29:G29)</f>
        <v>0</v>
      </c>
      <c s="1139"/>
      <c s="1142">
        <v>0</v>
      </c>
      <c s="1141">
        <v>0</v>
      </c>
      <c s="1141">
        <v>0</v>
      </c>
      <c s="1141">
        <v>0</v>
      </c>
      <c s="1142">
        <v>0</v>
      </c>
      <c s="1120">
        <f>SUM(I29:N29)</f>
        <v>0</v>
      </c>
      <c s="1124">
        <f>H29+O29</f>
        <v>0</v>
      </c>
    </row>
    <row customHeight="1" ht="18">
      <c r="C30" s="1117"/>
      <c s="1125" t="s">
        <v>173</v>
      </c>
      <c s="1143"/>
      <c s="1127">
        <v>0</v>
      </c>
      <c s="1128">
        <v>0</v>
      </c>
      <c s="1122">
        <f>SUM(F30:G30)</f>
        <v>0</v>
      </c>
      <c s="1129"/>
      <c s="1128">
        <v>0</v>
      </c>
      <c s="1127">
        <v>0</v>
      </c>
      <c s="1127">
        <v>0</v>
      </c>
      <c s="1127">
        <v>0</v>
      </c>
      <c s="1128">
        <v>0</v>
      </c>
      <c s="1120">
        <f>SUM(I30:N30)</f>
        <v>0</v>
      </c>
      <c s="1124">
        <f>H30+O30</f>
        <v>0</v>
      </c>
    </row>
    <row customHeight="1" ht="18">
      <c r="C31" s="1144"/>
      <c s="1145" t="s">
        <v>174</v>
      </c>
      <c s="1146"/>
      <c s="1147">
        <v>0</v>
      </c>
      <c s="1148">
        <v>0</v>
      </c>
      <c s="1149">
        <f>SUM(F31:G31)</f>
        <v>0</v>
      </c>
      <c s="1129"/>
      <c s="1148">
        <v>0</v>
      </c>
      <c s="1147">
        <v>0</v>
      </c>
      <c s="1147">
        <v>0</v>
      </c>
      <c s="1147">
        <v>0</v>
      </c>
      <c s="1148">
        <v>0</v>
      </c>
      <c s="1149">
        <f>SUM(I31:N31)</f>
        <v>0</v>
      </c>
      <c s="1150">
        <f>H31+O31</f>
        <v>0</v>
      </c>
    </row>
    <row customHeight="1" ht="18">
      <c r="C32" s="1110" t="s">
        <v>215</v>
      </c>
      <c s="1151"/>
      <c s="1152"/>
      <c s="1112">
        <f>SUM(F33:F41)</f>
        <v>0</v>
      </c>
      <c s="1113">
        <f>SUM(G33:G41)</f>
        <v>0</v>
      </c>
      <c s="1114">
        <f>SUM(H33:H41)</f>
        <v>0</v>
      </c>
      <c s="1115"/>
      <c s="1113">
        <f>SUM(J33:J41)</f>
        <v>0</v>
      </c>
      <c s="1112">
        <f>SUM(K33:K41)</f>
        <v>0</v>
      </c>
      <c s="1112">
        <f>SUM(L33:L41)</f>
        <v>0</v>
      </c>
      <c s="1112">
        <f>SUM(M33:M41)</f>
        <v>0</v>
      </c>
      <c s="1113">
        <f>SUM(N33:N41)</f>
        <v>0</v>
      </c>
      <c s="1112">
        <f>SUM(O33:O41)</f>
        <v>0</v>
      </c>
      <c s="1116">
        <f>SUM(P33:P41)</f>
        <v>0</v>
      </c>
    </row>
    <row customHeight="1" ht="18">
      <c r="C33" s="1153"/>
      <c s="1154" t="s">
        <v>190</v>
      </c>
      <c s="1155"/>
      <c s="1156">
        <v>0</v>
      </c>
      <c s="1157">
        <v>0</v>
      </c>
      <c s="1158">
        <f>SUM(F33:G33)</f>
        <v>0</v>
      </c>
      <c s="1129"/>
      <c s="1157">
        <v>0</v>
      </c>
      <c s="1156">
        <v>0</v>
      </c>
      <c s="1156">
        <v>0</v>
      </c>
      <c s="1156">
        <v>0</v>
      </c>
      <c s="1157">
        <v>0</v>
      </c>
      <c s="1159">
        <f>SUM(I33:N33)</f>
        <v>0</v>
      </c>
      <c s="1160">
        <f>H33+O33</f>
        <v>0</v>
      </c>
    </row>
    <row customHeight="1" ht="18">
      <c r="C34" s="1117"/>
      <c s="1132" t="s">
        <v>191</v>
      </c>
      <c s="1143"/>
      <c s="1156">
        <v>0</v>
      </c>
      <c s="1157">
        <v>0</v>
      </c>
      <c s="1122">
        <f>SUM(F34:G34)</f>
        <v>0</v>
      </c>
      <c s="1129"/>
      <c s="1128">
        <v>0</v>
      </c>
      <c s="1127">
        <v>0</v>
      </c>
      <c s="1127">
        <v>0</v>
      </c>
      <c s="1127">
        <v>0</v>
      </c>
      <c s="1128">
        <v>0</v>
      </c>
      <c s="1120">
        <f>SUM(I34:N34)</f>
        <v>0</v>
      </c>
      <c s="1124">
        <f>H34+O34</f>
        <v>0</v>
      </c>
    </row>
    <row customHeight="1" ht="18">
      <c r="C35" s="1117"/>
      <c s="1132" t="s">
        <v>192</v>
      </c>
      <c s="1143"/>
      <c s="1127">
        <v>0</v>
      </c>
      <c s="1128">
        <v>0</v>
      </c>
      <c s="1122">
        <f>SUM(F35:G35)</f>
        <v>0</v>
      </c>
      <c s="1129"/>
      <c s="1128">
        <v>0</v>
      </c>
      <c s="1127">
        <v>0</v>
      </c>
      <c s="1127">
        <v>0</v>
      </c>
      <c s="1127">
        <v>0</v>
      </c>
      <c s="1128">
        <v>0</v>
      </c>
      <c s="1120">
        <f>SUM(I35:N35)</f>
        <v>0</v>
      </c>
      <c s="1124">
        <f>H35+O35</f>
        <v>0</v>
      </c>
    </row>
    <row customHeight="1" ht="18">
      <c r="C36" s="1117"/>
      <c s="1161" t="s">
        <v>193</v>
      </c>
      <c s="1130"/>
      <c s="1127">
        <v>0</v>
      </c>
      <c s="1128">
        <v>0</v>
      </c>
      <c s="1122">
        <f>SUM(F36:G36)</f>
        <v>0</v>
      </c>
      <c s="1129"/>
      <c s="1128">
        <v>0</v>
      </c>
      <c s="1127">
        <v>0</v>
      </c>
      <c s="1127">
        <v>0</v>
      </c>
      <c s="1127">
        <v>0</v>
      </c>
      <c s="1128">
        <v>0</v>
      </c>
      <c s="1120">
        <f>SUM(I36:N36)</f>
        <v>0</v>
      </c>
      <c s="1124">
        <f>H36+O36</f>
        <v>0</v>
      </c>
    </row>
    <row customHeight="1" ht="18">
      <c r="C37" s="1117"/>
      <c s="1161" t="s">
        <v>194</v>
      </c>
      <c s="1130"/>
      <c s="1127">
        <v>0</v>
      </c>
      <c s="1128">
        <v>0</v>
      </c>
      <c s="1122">
        <f>SUM(F37:G37)</f>
        <v>0</v>
      </c>
      <c s="1129"/>
      <c s="1128">
        <v>0</v>
      </c>
      <c s="1127">
        <v>0</v>
      </c>
      <c s="1127">
        <v>0</v>
      </c>
      <c s="1127">
        <v>0</v>
      </c>
      <c s="1128">
        <v>0</v>
      </c>
      <c s="1120">
        <f>SUM(I37:N37)</f>
        <v>0</v>
      </c>
      <c s="1124">
        <f>H37+O37</f>
        <v>0</v>
      </c>
    </row>
    <row customHeight="1" ht="18">
      <c r="C38" s="1117"/>
      <c s="1161" t="s">
        <v>195</v>
      </c>
      <c s="1130"/>
      <c s="1157">
        <v>0</v>
      </c>
      <c s="1128">
        <v>0</v>
      </c>
      <c s="1122">
        <f>SUM(F38:G38)</f>
        <v>0</v>
      </c>
      <c s="1129"/>
      <c s="1128">
        <v>0</v>
      </c>
      <c s="1127">
        <v>0</v>
      </c>
      <c s="1127">
        <v>0</v>
      </c>
      <c s="1127">
        <v>0</v>
      </c>
      <c s="1128">
        <v>0</v>
      </c>
      <c s="1120">
        <f>SUM(I38:N38)</f>
        <v>0</v>
      </c>
      <c s="1124">
        <f>H38+O38</f>
        <v>0</v>
      </c>
    </row>
    <row customHeight="1" ht="18">
      <c r="C39" s="1117"/>
      <c s="1154" t="s">
        <v>196</v>
      </c>
      <c s="1162"/>
      <c s="1156">
        <v>0</v>
      </c>
      <c s="1157">
        <v>0</v>
      </c>
      <c s="1122">
        <f>SUM(F39:G39)</f>
        <v>0</v>
      </c>
      <c s="1129"/>
      <c s="1128">
        <v>0</v>
      </c>
      <c s="1127">
        <v>0</v>
      </c>
      <c s="1127">
        <v>0</v>
      </c>
      <c s="1127">
        <v>0</v>
      </c>
      <c s="1128">
        <v>0</v>
      </c>
      <c s="1120">
        <f>SUM(I39:N39)</f>
        <v>0</v>
      </c>
      <c s="1124">
        <f>H39+O39</f>
        <v>0</v>
      </c>
    </row>
    <row customHeight="1" ht="18">
      <c r="C40" s="1153"/>
      <c s="1154" t="s">
        <v>197</v>
      </c>
      <c s="1155"/>
      <c s="1156">
        <v>0</v>
      </c>
      <c s="1157">
        <v>0</v>
      </c>
      <c s="1158">
        <f>SUM(F40:G40)</f>
        <v>0</v>
      </c>
      <c s="1129"/>
      <c s="1157">
        <v>0</v>
      </c>
      <c s="1156">
        <v>0</v>
      </c>
      <c s="1156">
        <v>0</v>
      </c>
      <c s="1156">
        <v>0</v>
      </c>
      <c s="1157">
        <v>0</v>
      </c>
      <c s="1159">
        <f>SUM(I40:N40)</f>
        <v>0</v>
      </c>
      <c s="1160">
        <f>H40+O40</f>
        <v>0</v>
      </c>
    </row>
    <row customHeight="1" ht="18">
      <c r="C41" s="1163"/>
      <c s="1164" t="s">
        <v>198</v>
      </c>
      <c s="1165"/>
      <c s="1147">
        <v>0</v>
      </c>
      <c s="1148">
        <v>0</v>
      </c>
      <c s="1122">
        <f>SUM(F41:G41)</f>
        <v>0</v>
      </c>
      <c s="1129"/>
      <c s="1148">
        <v>0</v>
      </c>
      <c s="1147">
        <v>0</v>
      </c>
      <c s="1147">
        <v>0</v>
      </c>
      <c s="1147">
        <v>0</v>
      </c>
      <c s="1148">
        <v>0</v>
      </c>
      <c s="1166">
        <f>SUM(I41:N41)</f>
        <v>0</v>
      </c>
      <c s="1150">
        <f>H41+O41</f>
        <v>0</v>
      </c>
    </row>
    <row customHeight="1" ht="18">
      <c r="C42" s="1117" t="s">
        <v>216</v>
      </c>
      <c s="1119"/>
      <c s="1119"/>
      <c s="1113">
        <f>SUM(F43:F46)</f>
        <v>0</v>
      </c>
      <c s="1113">
        <f>SUM(G43:G46)</f>
        <v>0</v>
      </c>
      <c s="1114">
        <f>SUM(H43:H46)</f>
        <v>0</v>
      </c>
      <c s="1115"/>
      <c s="1113">
        <f>SUM(J43:J46)</f>
        <v>0</v>
      </c>
      <c s="1112">
        <f>SUM(K43:K46)</f>
        <v>0</v>
      </c>
      <c s="1112">
        <f>SUM(L43:L46)</f>
        <v>0</v>
      </c>
      <c s="1112">
        <f>SUM(M43:M46)</f>
        <v>0</v>
      </c>
      <c s="1113">
        <f>SUM(N43:N46)</f>
        <v>0</v>
      </c>
      <c s="1112">
        <f>SUM(O43:O46)</f>
        <v>0</v>
      </c>
      <c s="1116">
        <f>SUM(P43:P46)</f>
        <v>0</v>
      </c>
    </row>
    <row customHeight="1" ht="18">
      <c r="C43" s="1117"/>
      <c s="1167" t="s">
        <v>91</v>
      </c>
      <c s="1167"/>
      <c s="1128">
        <v>0</v>
      </c>
      <c s="1128">
        <v>0</v>
      </c>
      <c s="1122">
        <f>SUM(F43:G43)</f>
        <v>0</v>
      </c>
      <c s="1129"/>
      <c s="1128">
        <v>0</v>
      </c>
      <c s="1127">
        <v>0</v>
      </c>
      <c s="1127">
        <v>0</v>
      </c>
      <c s="1127">
        <v>0</v>
      </c>
      <c s="1128">
        <v>0</v>
      </c>
      <c s="1120">
        <f>SUM(I43:N43)</f>
        <v>0</v>
      </c>
      <c s="1124">
        <f>H43+O43</f>
        <v>0</v>
      </c>
    </row>
    <row customHeight="1" ht="18">
      <c r="C44" s="1117"/>
      <c s="1167" t="s">
        <v>92</v>
      </c>
      <c s="1167"/>
      <c s="1127">
        <v>0</v>
      </c>
      <c s="1128">
        <v>0</v>
      </c>
      <c s="1122">
        <f>SUM(F44:G44)</f>
        <v>0</v>
      </c>
      <c s="1129"/>
      <c s="1128">
        <v>0</v>
      </c>
      <c s="1127">
        <v>0</v>
      </c>
      <c s="1127">
        <v>0</v>
      </c>
      <c s="1127">
        <v>0</v>
      </c>
      <c s="1128">
        <v>0</v>
      </c>
      <c s="1120">
        <f>SUM(I44:N44)</f>
        <v>0</v>
      </c>
      <c s="1124">
        <f>H44+O44</f>
        <v>0</v>
      </c>
    </row>
    <row customHeight="1" ht="18">
      <c r="C45" s="1117"/>
      <c s="1168" t="s">
        <v>157</v>
      </c>
      <c s="1168"/>
      <c s="1156">
        <v>0</v>
      </c>
      <c s="1157">
        <v>0</v>
      </c>
      <c s="1122">
        <f>SUM(F45:G45)</f>
        <v>0</v>
      </c>
      <c s="1129"/>
      <c s="1157">
        <v>0</v>
      </c>
      <c s="1156">
        <v>0</v>
      </c>
      <c s="1156">
        <v>0</v>
      </c>
      <c s="1156">
        <v>0</v>
      </c>
      <c s="1157">
        <v>0</v>
      </c>
      <c s="1120">
        <f>SUM(I45:N45)</f>
        <v>0</v>
      </c>
      <c s="1124">
        <f>H45+O45</f>
        <v>0</v>
      </c>
    </row>
    <row customHeight="1" ht="18">
      <c r="C46" s="1117"/>
      <c s="1169" t="s">
        <v>217</v>
      </c>
      <c s="1169"/>
      <c s="1147">
        <v>0</v>
      </c>
      <c s="1148">
        <v>0</v>
      </c>
      <c s="1149">
        <f>SUM(F46:G46)</f>
        <v>0</v>
      </c>
      <c s="1129"/>
      <c s="1148">
        <v>0</v>
      </c>
      <c s="1147">
        <v>0</v>
      </c>
      <c s="1147">
        <v>0</v>
      </c>
      <c s="1147">
        <v>0</v>
      </c>
      <c s="1148">
        <v>0</v>
      </c>
      <c s="1166">
        <f>SUM(I46:N46)</f>
        <v>0</v>
      </c>
      <c s="1150">
        <f>H46+O46</f>
        <v>0</v>
      </c>
    </row>
    <row customHeight="1" ht="18">
      <c r="C47" s="1170" t="s">
        <v>218</v>
      </c>
      <c s="1171"/>
      <c s="1172"/>
      <c s="1173">
        <f>SUM(F11,F32,F42)</f>
        <v>0</v>
      </c>
      <c s="1173">
        <f>SUM(G11,G32,G42)</f>
        <v>0</v>
      </c>
      <c s="1174">
        <f>SUM(H11,H32,H42)</f>
        <v>0</v>
      </c>
      <c s="1041"/>
      <c s="1173">
        <f>SUM(J11,J32,J42)</f>
        <v>0</v>
      </c>
      <c s="1173">
        <f>SUM(K11,K32,K42)</f>
        <v>0</v>
      </c>
      <c s="1173">
        <f>SUM(L11,L32,L42)</f>
        <v>0</v>
      </c>
      <c s="1173">
        <f>SUM(M11,M32,M42)</f>
        <v>0</v>
      </c>
      <c s="1173">
        <f>SUM(N11,N32,N42)</f>
        <v>0</v>
      </c>
      <c s="1173">
        <f>O11+O32+O42</f>
        <v>0</v>
      </c>
      <c s="1175">
        <f>P11+P32+P42</f>
        <v>0</v>
      </c>
    </row>
    <row customHeight="1" ht="12"/>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dataValidations count="1">
    <dataValidation allowBlank="1" showInputMessage="1" showErrorMessage="1" sqref="F28"/>
  </dataValidation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election activeCell="A1" sqref="A1"/>
    </sheetView>
  </sheetViews>
  <sheetFormatPr defaultColWidth="9" customHeight="1" defaultRowHeight="0"/>
  <cols>
    <col min="1" max="4" style="56" width="3.796875" customWidth="1"/>
    <col min="5" max="5" style="56" width="33.796875" customWidth="1"/>
    <col min="6" max="16" style="56" width="14.3984375" customWidth="1"/>
    <col min="17" max="17" style="49" width="4" customWidth="1"/>
  </cols>
  <sheetData>
    <row customHeight="1" ht="18">
      <c s="923" t="s">
        <v>229</v>
      </c>
      <c r="Q1" s="975"/>
    </row>
    <row customHeight="1" ht="18">
      <c r="Q2" s="975"/>
    </row>
    <row customHeight="1" ht="18">
      <c s="630" t="s">
        <v>1</v>
      </c>
      <c s="630"/>
      <c s="630"/>
      <c s="630"/>
      <c s="630"/>
      <c s="630"/>
      <c s="630"/>
      <c s="630"/>
      <c s="630"/>
      <c s="630"/>
      <c s="630"/>
      <c s="630"/>
      <c s="630"/>
      <c s="630"/>
      <c s="630"/>
      <c s="630"/>
      <c s="630"/>
    </row>
    <row customHeight="1" ht="18">
      <c s="880" t="s">
        <v>2</v>
      </c>
      <c s="881" t="s"/>
      <c s="881" t="s"/>
      <c s="881" t="s"/>
      <c s="881" t="s"/>
      <c s="881" t="s"/>
      <c s="881" t="s"/>
      <c s="881" t="s"/>
      <c s="881" t="s"/>
      <c s="881" t="s"/>
      <c s="881" t="s"/>
      <c s="881" t="s"/>
      <c s="881" t="s"/>
      <c s="881" t="s"/>
      <c s="881" t="s"/>
      <c s="881" t="s"/>
      <c s="881" t="s"/>
    </row>
    <row customHeight="1" ht="18">
      <c r="B5" s="923" t="s">
        <v>203</v>
      </c>
      <c r="N5" s="49"/>
      <c s="1021" t="s">
        <v>3</v>
      </c>
      <c s="926" t="s">
        <v>4</v>
      </c>
      <c s="56"/>
    </row>
    <row customHeight="1" ht="18">
      <c r="B6" s="923" t="s">
        <v>204</v>
      </c>
      <c r="N6" s="49"/>
      <c s="1022" t="s">
        <v>5</v>
      </c>
      <c s="849" t="s">
        <v>6</v>
      </c>
      <c s="1093" t="s">
        <v>7</v>
      </c>
    </row>
    <row customHeight="1" ht="18">
      <c r="B7" s="1196"/>
      <c s="923" t="s">
        <v>230</v>
      </c>
    </row>
    <row customHeight="1" ht="18">
      <c r="B8" s="1196"/>
      <c s="923" t="s">
        <v>222</v>
      </c>
    </row>
    <row customHeight="1" ht="18">
      <c r="C9" s="1094" t="s">
        <v>207</v>
      </c>
      <c s="1095"/>
      <c s="1096"/>
      <c s="1097" t="s">
        <v>153</v>
      </c>
      <c s="1098"/>
      <c s="1099"/>
      <c s="1100" t="s">
        <v>154</v>
      </c>
      <c s="1098"/>
      <c s="1098"/>
      <c s="1098"/>
      <c s="1098"/>
      <c s="1098"/>
      <c s="1099"/>
      <c s="1101" t="s">
        <v>87</v>
      </c>
    </row>
    <row customHeight="1" ht="18">
      <c r="C10" s="1102"/>
      <c s="1103"/>
      <c s="1104"/>
      <c s="1105" t="s">
        <v>128</v>
      </c>
      <c s="1106" t="s">
        <v>129</v>
      </c>
      <c s="1107" t="s">
        <v>14</v>
      </c>
      <c s="1108" t="s">
        <v>130</v>
      </c>
      <c s="1106" t="s">
        <v>131</v>
      </c>
      <c s="1105" t="s">
        <v>132</v>
      </c>
      <c s="1105" t="s">
        <v>133</v>
      </c>
      <c s="1105" t="s">
        <v>134</v>
      </c>
      <c s="1106" t="s">
        <v>135</v>
      </c>
      <c s="1107" t="s">
        <v>14</v>
      </c>
      <c s="1109"/>
    </row>
    <row customHeight="1" ht="18">
      <c r="C11" s="1110" t="s">
        <v>208</v>
      </c>
      <c s="1111"/>
      <c s="1111"/>
      <c s="1112">
        <f>SUM(F12,F18,F21,F26,F30,F31)</f>
        <v>0</v>
      </c>
      <c s="1113">
        <f>SUM(G12,G18,G21,G26,G30,G31)</f>
        <v>0</v>
      </c>
      <c s="1114">
        <f>SUM(H12,H18,H21,H26,H30,H31)</f>
        <v>0</v>
      </c>
      <c s="1115"/>
      <c s="1113">
        <f>SUM(J12,J18,J21,J26,J30,J31)</f>
        <v>0</v>
      </c>
      <c s="1113">
        <f>SUM(K12,K18,K21,K26,K30,K31)</f>
        <v>0</v>
      </c>
      <c s="1112">
        <f>SUM(L12,L18,L21,L26,L30,L31)</f>
        <v>0</v>
      </c>
      <c s="1113">
        <f>SUM(M12,M18,M21,M26,M30,M31)</f>
        <v>0</v>
      </c>
      <c s="1113">
        <f>SUM(N12,N18,N21,N26,N30,N31)</f>
        <v>0</v>
      </c>
      <c s="1112">
        <f>O12+O18+O21+O26+O30+O31</f>
        <v>0</v>
      </c>
      <c s="1116">
        <f>P12+P18+P21+P26+P30+P31</f>
        <v>0</v>
      </c>
    </row>
    <row customHeight="1" ht="18">
      <c r="C12" s="1117"/>
      <c s="1118" t="s">
        <v>209</v>
      </c>
      <c s="1119"/>
      <c s="1120">
        <f>SUM(F13:F17)</f>
        <v>0</v>
      </c>
      <c s="1121">
        <f>SUM(G13:G17)</f>
        <v>0</v>
      </c>
      <c s="1122">
        <f>SUM(H13:H17)</f>
        <v>0</v>
      </c>
      <c s="1123"/>
      <c s="1121">
        <f>SUM(J13:J17)</f>
        <v>0</v>
      </c>
      <c s="1120">
        <f>SUM(K13:K17)</f>
        <v>0</v>
      </c>
      <c s="1120">
        <f>SUM(L13:L17)</f>
        <v>0</v>
      </c>
      <c s="1120">
        <f>SUM(M13:M17)</f>
        <v>0</v>
      </c>
      <c s="1121">
        <f>SUM(N13:N17)</f>
        <v>0</v>
      </c>
      <c s="1120">
        <f>SUM(O13:O17)</f>
        <v>0</v>
      </c>
      <c s="1124">
        <f>SUM(P13:P17)</f>
        <v>0</v>
      </c>
    </row>
    <row customHeight="1" ht="18">
      <c r="C13" s="1117"/>
      <c s="1125"/>
      <c s="1126" t="s">
        <v>161</v>
      </c>
      <c s="1127">
        <v>0</v>
      </c>
      <c s="1128">
        <v>0</v>
      </c>
      <c s="1122">
        <f>SUM(F13:G13)</f>
        <v>0</v>
      </c>
      <c s="1129"/>
      <c s="1128">
        <v>0</v>
      </c>
      <c s="1127">
        <v>0</v>
      </c>
      <c s="1127">
        <v>0</v>
      </c>
      <c s="1127">
        <v>0</v>
      </c>
      <c s="1128">
        <v>0</v>
      </c>
      <c s="1120">
        <f>SUM(I13:N13)</f>
        <v>0</v>
      </c>
      <c s="1124">
        <f>H13+O13</f>
        <v>0</v>
      </c>
    </row>
    <row customHeight="1" ht="18">
      <c r="C14" s="1117"/>
      <c s="1125"/>
      <c s="1126" t="s">
        <v>162</v>
      </c>
      <c s="1127">
        <v>0</v>
      </c>
      <c s="1128">
        <v>0</v>
      </c>
      <c s="1122">
        <f>SUM(F14:G14)</f>
        <v>0</v>
      </c>
      <c s="1129"/>
      <c s="1128">
        <v>0</v>
      </c>
      <c s="1127">
        <v>0</v>
      </c>
      <c s="1127">
        <v>0</v>
      </c>
      <c s="1127">
        <v>0</v>
      </c>
      <c s="1128">
        <v>0</v>
      </c>
      <c s="1120">
        <f>SUM(I14:N14)</f>
        <v>0</v>
      </c>
      <c s="1124">
        <f>H14+O14</f>
        <v>0</v>
      </c>
    </row>
    <row customHeight="1" ht="18">
      <c r="C15" s="1117"/>
      <c s="1125"/>
      <c s="1126" t="s">
        <v>163</v>
      </c>
      <c s="1127">
        <v>0</v>
      </c>
      <c s="1128">
        <v>0</v>
      </c>
      <c s="1122">
        <f>SUM(F15:G15)</f>
        <v>0</v>
      </c>
      <c s="1129"/>
      <c s="1128">
        <v>0</v>
      </c>
      <c s="1127">
        <v>0</v>
      </c>
      <c s="1127">
        <v>0</v>
      </c>
      <c s="1127">
        <v>0</v>
      </c>
      <c s="1128">
        <v>0</v>
      </c>
      <c s="1120">
        <f>SUM(I15:N15)</f>
        <v>0</v>
      </c>
      <c s="1124">
        <f>H15+O15</f>
        <v>0</v>
      </c>
    </row>
    <row customHeight="1" ht="18">
      <c r="C16" s="1117"/>
      <c s="1125"/>
      <c s="1126" t="s">
        <v>164</v>
      </c>
      <c s="1127">
        <v>0</v>
      </c>
      <c s="1128">
        <v>0</v>
      </c>
      <c s="1122">
        <f>SUM(F16:G16)</f>
        <v>0</v>
      </c>
      <c s="1129"/>
      <c s="1128">
        <v>0</v>
      </c>
      <c s="1127">
        <v>0</v>
      </c>
      <c s="1127">
        <v>0</v>
      </c>
      <c s="1127">
        <v>0</v>
      </c>
      <c s="1128">
        <v>0</v>
      </c>
      <c s="1120">
        <f>SUM(I16:N16)</f>
        <v>0</v>
      </c>
      <c s="1124">
        <f>H16+O16</f>
        <v>0</v>
      </c>
    </row>
    <row customHeight="1" ht="18">
      <c r="C17" s="1117"/>
      <c s="1125"/>
      <c s="1126" t="s">
        <v>165</v>
      </c>
      <c s="1127">
        <v>0</v>
      </c>
      <c s="1128">
        <v>0</v>
      </c>
      <c s="1122">
        <f>SUM(F17:G17)</f>
        <v>0</v>
      </c>
      <c s="1129"/>
      <c s="1128">
        <v>0</v>
      </c>
      <c s="1127">
        <v>0</v>
      </c>
      <c s="1127">
        <v>0</v>
      </c>
      <c s="1127">
        <v>0</v>
      </c>
      <c s="1128">
        <v>0</v>
      </c>
      <c s="1120">
        <f>SUM(I17:N17)</f>
        <v>0</v>
      </c>
      <c s="1124">
        <f>H17+O17</f>
        <v>0</v>
      </c>
    </row>
    <row customHeight="1" ht="18">
      <c r="C18" s="1117"/>
      <c s="1118" t="s">
        <v>210</v>
      </c>
      <c s="1130"/>
      <c s="1120">
        <f>SUM(F19:F20)</f>
        <v>0</v>
      </c>
      <c s="1121">
        <f>SUM(G19:G20)</f>
        <v>0</v>
      </c>
      <c s="1122">
        <f>SUM(H19:H20)</f>
        <v>0</v>
      </c>
      <c s="1123"/>
      <c s="1121">
        <f>SUM(J19:J20)</f>
        <v>0</v>
      </c>
      <c s="1120">
        <f>SUM(K19:K20)</f>
        <v>0</v>
      </c>
      <c s="1120">
        <f>SUM(L19:L20)</f>
        <v>0</v>
      </c>
      <c s="1120">
        <f>SUM(M19:M20)</f>
        <v>0</v>
      </c>
      <c s="1121">
        <f>SUM(N19:N20)</f>
        <v>0</v>
      </c>
      <c s="1120">
        <f>SUM(O19:O20)</f>
        <v>0</v>
      </c>
      <c s="1124">
        <f>SUM(P19:P20)</f>
        <v>0</v>
      </c>
    </row>
    <row customHeight="1" ht="18">
      <c r="C19" s="1117"/>
      <c s="1125"/>
      <c s="1131" t="s">
        <v>166</v>
      </c>
      <c s="1127">
        <v>0</v>
      </c>
      <c s="1128">
        <v>0</v>
      </c>
      <c s="1122">
        <f>SUM(F19:G19)</f>
        <v>0</v>
      </c>
      <c s="1129"/>
      <c s="1128">
        <v>0</v>
      </c>
      <c s="1127">
        <v>0</v>
      </c>
      <c s="1127">
        <v>0</v>
      </c>
      <c s="1127">
        <v>0</v>
      </c>
      <c s="1128">
        <v>0</v>
      </c>
      <c s="1120">
        <f>SUM(I19:N19)</f>
        <v>0</v>
      </c>
      <c s="1124">
        <f>H19+O19</f>
        <v>0</v>
      </c>
    </row>
    <row customHeight="1" ht="18">
      <c r="C20" s="1117"/>
      <c s="1125"/>
      <c s="1131" t="s">
        <v>167</v>
      </c>
      <c s="1127">
        <v>0</v>
      </c>
      <c s="1128">
        <v>0</v>
      </c>
      <c s="1122">
        <f>SUM(F20:G20)</f>
        <v>0</v>
      </c>
      <c s="1129"/>
      <c s="1128">
        <v>0</v>
      </c>
      <c s="1127">
        <v>0</v>
      </c>
      <c s="1127">
        <v>0</v>
      </c>
      <c s="1127">
        <v>0</v>
      </c>
      <c s="1128">
        <v>0</v>
      </c>
      <c s="1120">
        <f>SUM(I20:N20)</f>
        <v>0</v>
      </c>
      <c s="1124">
        <f>H20+O20</f>
        <v>0</v>
      </c>
    </row>
    <row customHeight="1" ht="18">
      <c r="C21" s="1117"/>
      <c s="1118" t="s">
        <v>211</v>
      </c>
      <c s="1119"/>
      <c s="1120">
        <f>SUM(F22:F25)</f>
        <v>0</v>
      </c>
      <c s="1121">
        <f>SUM(G22:G25)</f>
        <v>0</v>
      </c>
      <c s="1122">
        <f>SUM(H22:H25)</f>
        <v>0</v>
      </c>
      <c s="1123"/>
      <c s="1121">
        <f>SUM(J22:J25)</f>
        <v>0</v>
      </c>
      <c s="1120">
        <f>SUM(K22:K25)</f>
        <v>0</v>
      </c>
      <c s="1120">
        <f>SUM(L22:L25)</f>
        <v>0</v>
      </c>
      <c s="1120">
        <f>SUM(M22:M25)</f>
        <v>0</v>
      </c>
      <c s="1121">
        <f>SUM(N22:N25)</f>
        <v>0</v>
      </c>
      <c s="1120">
        <f>SUM(O22:O25)</f>
        <v>0</v>
      </c>
      <c s="1124">
        <f>SUM(P22:P25)</f>
        <v>0</v>
      </c>
    </row>
    <row customHeight="1" ht="18">
      <c r="C22" s="1117"/>
      <c s="1125"/>
      <c s="1126" t="s">
        <v>168</v>
      </c>
      <c s="1127">
        <v>0</v>
      </c>
      <c s="1128">
        <v>0</v>
      </c>
      <c s="1122">
        <f>SUM(F22:G22)</f>
        <v>0</v>
      </c>
      <c s="1129"/>
      <c s="1128">
        <v>0</v>
      </c>
      <c s="1127">
        <v>0</v>
      </c>
      <c s="1127">
        <v>0</v>
      </c>
      <c s="1127">
        <v>0</v>
      </c>
      <c s="1128">
        <v>0</v>
      </c>
      <c s="1120">
        <f>SUM(I22:N22)</f>
        <v>0</v>
      </c>
      <c s="1124">
        <f>H22+O22</f>
        <v>0</v>
      </c>
    </row>
    <row customHeight="1" ht="18">
      <c r="C23" s="1117"/>
      <c s="1125"/>
      <c s="1126" t="s">
        <v>169</v>
      </c>
      <c s="1127">
        <v>0</v>
      </c>
      <c s="1128">
        <v>0</v>
      </c>
      <c s="1122">
        <f>SUM(F23:G23)</f>
        <v>0</v>
      </c>
      <c s="1129"/>
      <c s="1128">
        <v>0</v>
      </c>
      <c s="1127">
        <v>0</v>
      </c>
      <c s="1127">
        <v>0</v>
      </c>
      <c s="1127">
        <v>0</v>
      </c>
      <c s="1128">
        <v>0</v>
      </c>
      <c s="1120">
        <f>SUM(I23:N23)</f>
        <v>0</v>
      </c>
      <c s="1124">
        <f>H23+O23</f>
        <v>0</v>
      </c>
    </row>
    <row customHeight="1" ht="18">
      <c r="C24" s="1117"/>
      <c s="1125"/>
      <c s="1126" t="s">
        <v>170</v>
      </c>
      <c s="1127">
        <v>0</v>
      </c>
      <c s="1128">
        <v>0</v>
      </c>
      <c s="1122">
        <f>SUM(F24:G24)</f>
        <v>0</v>
      </c>
      <c s="1129"/>
      <c s="1128">
        <v>0</v>
      </c>
      <c s="1127">
        <v>0</v>
      </c>
      <c s="1127">
        <v>0</v>
      </c>
      <c s="1127">
        <v>0</v>
      </c>
      <c s="1128">
        <v>0</v>
      </c>
      <c s="1120">
        <f>SUM(I24:N24)</f>
        <v>0</v>
      </c>
      <c s="1124">
        <f>H24+O24</f>
        <v>0</v>
      </c>
    </row>
    <row customHeight="1" ht="18">
      <c r="C25" s="1117"/>
      <c s="1132"/>
      <c s="1126" t="s">
        <v>171</v>
      </c>
      <c s="1127">
        <v>0</v>
      </c>
      <c s="1128">
        <v>0</v>
      </c>
      <c s="1122">
        <f>SUM(F25:G25)</f>
        <v>0</v>
      </c>
      <c s="1129"/>
      <c s="1128">
        <v>0</v>
      </c>
      <c s="1127">
        <v>0</v>
      </c>
      <c s="1127">
        <v>0</v>
      </c>
      <c s="1127">
        <v>0</v>
      </c>
      <c s="1128">
        <v>0</v>
      </c>
      <c s="1120">
        <f>SUM(I25:N25)</f>
        <v>0</v>
      </c>
      <c s="1124">
        <f>H25+O25</f>
        <v>0</v>
      </c>
    </row>
    <row customHeight="1" ht="18">
      <c r="C26" s="1117"/>
      <c s="1118" t="s">
        <v>212</v>
      </c>
      <c s="1119"/>
      <c s="1120">
        <f>SUM(F27:F29)</f>
        <v>0</v>
      </c>
      <c s="1121">
        <f>SUM(G27:G29)</f>
        <v>0</v>
      </c>
      <c s="1122">
        <f>SUM(H27:H29)</f>
        <v>0</v>
      </c>
      <c s="1123"/>
      <c s="1121">
        <f>SUM(J27:J29)</f>
        <v>0</v>
      </c>
      <c s="1120">
        <f>SUM(K27:K29)</f>
        <v>0</v>
      </c>
      <c s="1120">
        <f>SUM(L27:L29)</f>
        <v>0</v>
      </c>
      <c s="1120">
        <f>SUM(M27:M29)</f>
        <v>0</v>
      </c>
      <c s="1121">
        <f>SUM(N27:N29)</f>
        <v>0</v>
      </c>
      <c s="1120">
        <f>SUM(O27:O29)</f>
        <v>0</v>
      </c>
      <c s="1124">
        <f>SUM(P27:P29)</f>
        <v>0</v>
      </c>
    </row>
    <row customHeight="1" ht="18">
      <c r="C27" s="1117"/>
      <c s="1125"/>
      <c s="1133" t="s">
        <v>172</v>
      </c>
      <c s="1134">
        <v>0</v>
      </c>
      <c s="1135">
        <v>0</v>
      </c>
      <c s="1122">
        <f>SUM(F27:G27)</f>
        <v>0</v>
      </c>
      <c s="1129"/>
      <c s="1135">
        <v>0</v>
      </c>
      <c s="1134">
        <v>0</v>
      </c>
      <c s="1134">
        <v>0</v>
      </c>
      <c s="1134">
        <v>0</v>
      </c>
      <c s="1135">
        <v>0</v>
      </c>
      <c s="1120">
        <f>SUM(I27:N27)</f>
        <v>0</v>
      </c>
      <c s="1124">
        <f>H27+O27</f>
        <v>0</v>
      </c>
    </row>
    <row customHeight="1" ht="18">
      <c r="C28" s="1117"/>
      <c s="1136"/>
      <c s="1131" t="s">
        <v>213</v>
      </c>
      <c s="1137">
        <v>0</v>
      </c>
      <c s="1138">
        <v>0</v>
      </c>
      <c s="1122">
        <f>SUM(F28:G28)</f>
        <v>0</v>
      </c>
      <c s="1139"/>
      <c s="1138">
        <v>0</v>
      </c>
      <c s="1137">
        <v>0</v>
      </c>
      <c s="1137">
        <v>0</v>
      </c>
      <c s="1137">
        <v>0</v>
      </c>
      <c s="1138">
        <v>0</v>
      </c>
      <c s="1120">
        <f>SUM(I28:N28)</f>
        <v>0</v>
      </c>
      <c s="1124">
        <f>H28+O28</f>
        <v>0</v>
      </c>
    </row>
    <row customHeight="1" ht="18">
      <c r="C29" s="1117"/>
      <c s="1140"/>
      <c s="1126" t="s">
        <v>214</v>
      </c>
      <c s="1141">
        <v>0</v>
      </c>
      <c s="1142">
        <v>0</v>
      </c>
      <c s="1122">
        <f>SUM(F29:G29)</f>
        <v>0</v>
      </c>
      <c s="1139"/>
      <c s="1142">
        <v>0</v>
      </c>
      <c s="1141">
        <v>0</v>
      </c>
      <c s="1141">
        <v>0</v>
      </c>
      <c s="1141">
        <v>0</v>
      </c>
      <c s="1142">
        <v>0</v>
      </c>
      <c s="1120">
        <f>SUM(I29:N29)</f>
        <v>0</v>
      </c>
      <c s="1124">
        <f>H29+O29</f>
        <v>0</v>
      </c>
    </row>
    <row customHeight="1" ht="18">
      <c r="C30" s="1117"/>
      <c s="1125" t="s">
        <v>173</v>
      </c>
      <c s="1143"/>
      <c s="1127">
        <v>0</v>
      </c>
      <c s="1128">
        <v>0</v>
      </c>
      <c s="1122">
        <f>SUM(F30:G30)</f>
        <v>0</v>
      </c>
      <c s="1129"/>
      <c s="1128">
        <v>0</v>
      </c>
      <c s="1127">
        <v>0</v>
      </c>
      <c s="1127">
        <v>0</v>
      </c>
      <c s="1127">
        <v>0</v>
      </c>
      <c s="1128">
        <v>0</v>
      </c>
      <c s="1120">
        <f>SUM(I30:N30)</f>
        <v>0</v>
      </c>
      <c s="1124">
        <f>H30+O30</f>
        <v>0</v>
      </c>
    </row>
    <row customHeight="1" ht="18">
      <c r="C31" s="1144"/>
      <c s="1145" t="s">
        <v>174</v>
      </c>
      <c s="1146"/>
      <c s="1147">
        <v>0</v>
      </c>
      <c s="1148">
        <v>0</v>
      </c>
      <c s="1149">
        <f>SUM(F31:G31)</f>
        <v>0</v>
      </c>
      <c s="1129"/>
      <c s="1148">
        <v>0</v>
      </c>
      <c s="1147">
        <v>0</v>
      </c>
      <c s="1147">
        <v>0</v>
      </c>
      <c s="1147">
        <v>0</v>
      </c>
      <c s="1148">
        <v>0</v>
      </c>
      <c s="1149">
        <f>SUM(I31:N31)</f>
        <v>0</v>
      </c>
      <c s="1150">
        <f>H31+O31</f>
        <v>0</v>
      </c>
    </row>
    <row customHeight="1" ht="18">
      <c r="C32" s="1110" t="s">
        <v>215</v>
      </c>
      <c s="1151"/>
      <c s="1152"/>
      <c s="1112">
        <f>SUM(F33:F41)</f>
        <v>0</v>
      </c>
      <c s="1113">
        <f>SUM(G33:G41)</f>
        <v>0</v>
      </c>
      <c s="1114">
        <f>SUM(H33:H41)</f>
        <v>0</v>
      </c>
      <c s="1115"/>
      <c s="1113">
        <f>SUM(J33:J41)</f>
        <v>0</v>
      </c>
      <c s="1112">
        <f>SUM(K33:K41)</f>
        <v>0</v>
      </c>
      <c s="1112">
        <f>SUM(L33:L41)</f>
        <v>0</v>
      </c>
      <c s="1112">
        <f>SUM(M33:M41)</f>
        <v>0</v>
      </c>
      <c s="1113">
        <f>SUM(N33:N41)</f>
        <v>0</v>
      </c>
      <c s="1112">
        <f>SUM(O33:O41)</f>
        <v>0</v>
      </c>
      <c s="1116">
        <f>SUM(P33:P41)</f>
        <v>0</v>
      </c>
    </row>
    <row customHeight="1" ht="18">
      <c r="C33" s="1153"/>
      <c s="1154" t="s">
        <v>190</v>
      </c>
      <c s="1155"/>
      <c s="1156">
        <v>0</v>
      </c>
      <c s="1157">
        <v>0</v>
      </c>
      <c s="1158">
        <f>SUM(F33:G33)</f>
        <v>0</v>
      </c>
      <c s="1129"/>
      <c s="1157">
        <v>0</v>
      </c>
      <c s="1156">
        <v>0</v>
      </c>
      <c s="1156">
        <v>0</v>
      </c>
      <c s="1156">
        <v>0</v>
      </c>
      <c s="1157">
        <v>0</v>
      </c>
      <c s="1159">
        <f>SUM(I33:N33)</f>
        <v>0</v>
      </c>
      <c s="1160">
        <f>H33+O33</f>
        <v>0</v>
      </c>
    </row>
    <row customHeight="1" ht="18">
      <c r="C34" s="1117"/>
      <c s="1132" t="s">
        <v>191</v>
      </c>
      <c s="1143"/>
      <c s="1156">
        <v>0</v>
      </c>
      <c s="1157">
        <v>0</v>
      </c>
      <c s="1122">
        <f>SUM(F34:G34)</f>
        <v>0</v>
      </c>
      <c s="1129"/>
      <c s="1128">
        <v>0</v>
      </c>
      <c s="1127">
        <v>0</v>
      </c>
      <c s="1127">
        <v>0</v>
      </c>
      <c s="1127">
        <v>0</v>
      </c>
      <c s="1128">
        <v>0</v>
      </c>
      <c s="1120">
        <f>SUM(I34:N34)</f>
        <v>0</v>
      </c>
      <c s="1124">
        <f>H34+O34</f>
        <v>0</v>
      </c>
    </row>
    <row customHeight="1" ht="18">
      <c r="C35" s="1117"/>
      <c s="1132" t="s">
        <v>192</v>
      </c>
      <c s="1143"/>
      <c s="1127">
        <v>0</v>
      </c>
      <c s="1128">
        <v>0</v>
      </c>
      <c s="1122">
        <f>SUM(F35:G35)</f>
        <v>0</v>
      </c>
      <c s="1129"/>
      <c s="1128">
        <v>0</v>
      </c>
      <c s="1127">
        <v>0</v>
      </c>
      <c s="1127">
        <v>0</v>
      </c>
      <c s="1127">
        <v>0</v>
      </c>
      <c s="1128">
        <v>0</v>
      </c>
      <c s="1120">
        <f>SUM(I35:N35)</f>
        <v>0</v>
      </c>
      <c s="1124">
        <f>H35+O35</f>
        <v>0</v>
      </c>
    </row>
    <row customHeight="1" ht="18">
      <c r="C36" s="1117"/>
      <c s="1161" t="s">
        <v>193</v>
      </c>
      <c s="1130"/>
      <c s="1127">
        <v>0</v>
      </c>
      <c s="1128">
        <v>0</v>
      </c>
      <c s="1122">
        <f>SUM(F36:G36)</f>
        <v>0</v>
      </c>
      <c s="1129"/>
      <c s="1128">
        <v>0</v>
      </c>
      <c s="1127">
        <v>0</v>
      </c>
      <c s="1127">
        <v>0</v>
      </c>
      <c s="1127">
        <v>0</v>
      </c>
      <c s="1128">
        <v>0</v>
      </c>
      <c s="1120">
        <f>SUM(I36:N36)</f>
        <v>0</v>
      </c>
      <c s="1124">
        <f>H36+O36</f>
        <v>0</v>
      </c>
    </row>
    <row customHeight="1" ht="18">
      <c r="C37" s="1117"/>
      <c s="1161" t="s">
        <v>194</v>
      </c>
      <c s="1130"/>
      <c s="1127">
        <v>0</v>
      </c>
      <c s="1128">
        <v>0</v>
      </c>
      <c s="1122">
        <f>SUM(F37:G37)</f>
        <v>0</v>
      </c>
      <c s="1129"/>
      <c s="1128">
        <v>0</v>
      </c>
      <c s="1127">
        <v>0</v>
      </c>
      <c s="1127">
        <v>0</v>
      </c>
      <c s="1127">
        <v>0</v>
      </c>
      <c s="1128">
        <v>0</v>
      </c>
      <c s="1120">
        <f>SUM(I37:N37)</f>
        <v>0</v>
      </c>
      <c s="1124">
        <f>H37+O37</f>
        <v>0</v>
      </c>
    </row>
    <row customHeight="1" ht="18">
      <c r="C38" s="1117"/>
      <c s="1161" t="s">
        <v>195</v>
      </c>
      <c s="1130"/>
      <c s="1157">
        <v>0</v>
      </c>
      <c s="1128">
        <v>0</v>
      </c>
      <c s="1122">
        <f>SUM(F38:G38)</f>
        <v>0</v>
      </c>
      <c s="1129"/>
      <c s="1128">
        <v>0</v>
      </c>
      <c s="1127">
        <v>0</v>
      </c>
      <c s="1127">
        <v>0</v>
      </c>
      <c s="1127">
        <v>0</v>
      </c>
      <c s="1128">
        <v>0</v>
      </c>
      <c s="1120">
        <f>SUM(I38:N38)</f>
        <v>0</v>
      </c>
      <c s="1124">
        <f>H38+O38</f>
        <v>0</v>
      </c>
    </row>
    <row customHeight="1" ht="18">
      <c r="C39" s="1117"/>
      <c s="1154" t="s">
        <v>196</v>
      </c>
      <c s="1162"/>
      <c s="1156">
        <v>0</v>
      </c>
      <c s="1157">
        <v>0</v>
      </c>
      <c s="1122">
        <f>SUM(F39:G39)</f>
        <v>0</v>
      </c>
      <c s="1129"/>
      <c s="1128">
        <v>0</v>
      </c>
      <c s="1127">
        <v>0</v>
      </c>
      <c s="1127">
        <v>0</v>
      </c>
      <c s="1127">
        <v>0</v>
      </c>
      <c s="1128">
        <v>0</v>
      </c>
      <c s="1120">
        <f>SUM(I39:N39)</f>
        <v>0</v>
      </c>
      <c s="1124">
        <f>H39+O39</f>
        <v>0</v>
      </c>
    </row>
    <row customHeight="1" ht="18">
      <c r="C40" s="1153"/>
      <c s="1154" t="s">
        <v>197</v>
      </c>
      <c s="1155"/>
      <c s="1156">
        <v>0</v>
      </c>
      <c s="1157">
        <v>0</v>
      </c>
      <c s="1158">
        <f>SUM(F40:G40)</f>
        <v>0</v>
      </c>
      <c s="1129"/>
      <c s="1157">
        <v>0</v>
      </c>
      <c s="1156">
        <v>0</v>
      </c>
      <c s="1156">
        <v>0</v>
      </c>
      <c s="1156">
        <v>0</v>
      </c>
      <c s="1157">
        <v>0</v>
      </c>
      <c s="1159">
        <f>SUM(I40:N40)</f>
        <v>0</v>
      </c>
      <c s="1160">
        <f>H40+O40</f>
        <v>0</v>
      </c>
    </row>
    <row customHeight="1" ht="18">
      <c r="C41" s="1163"/>
      <c s="1164" t="s">
        <v>198</v>
      </c>
      <c s="1165"/>
      <c s="1147">
        <v>0</v>
      </c>
      <c s="1148">
        <v>0</v>
      </c>
      <c s="1122">
        <f>SUM(F41:G41)</f>
        <v>0</v>
      </c>
      <c s="1129"/>
      <c s="1148">
        <v>0</v>
      </c>
      <c s="1147">
        <v>0</v>
      </c>
      <c s="1147">
        <v>0</v>
      </c>
      <c s="1147">
        <v>0</v>
      </c>
      <c s="1148">
        <v>0</v>
      </c>
      <c s="1166">
        <f>SUM(I41:N41)</f>
        <v>0</v>
      </c>
      <c s="1150">
        <f>H41+O41</f>
        <v>0</v>
      </c>
    </row>
    <row customHeight="1" ht="18">
      <c r="C42" s="1117" t="s">
        <v>216</v>
      </c>
      <c s="1119"/>
      <c s="1119"/>
      <c s="1113">
        <f>SUM(F43:F46)</f>
        <v>0</v>
      </c>
      <c s="1113">
        <f>SUM(G43:G46)</f>
        <v>0</v>
      </c>
      <c s="1114">
        <f>SUM(H43:H46)</f>
        <v>0</v>
      </c>
      <c s="1115"/>
      <c s="1113">
        <f>SUM(J43:J46)</f>
        <v>0</v>
      </c>
      <c s="1112">
        <f>SUM(K43:K46)</f>
        <v>0</v>
      </c>
      <c s="1112">
        <f>SUM(L43:L46)</f>
        <v>0</v>
      </c>
      <c s="1112">
        <f>SUM(M43:M46)</f>
        <v>0</v>
      </c>
      <c s="1113">
        <f>SUM(N43:N46)</f>
        <v>0</v>
      </c>
      <c s="1112">
        <f>SUM(O43:O46)</f>
        <v>0</v>
      </c>
      <c s="1116">
        <f>SUM(P43:P46)</f>
        <v>0</v>
      </c>
    </row>
    <row customHeight="1" ht="18">
      <c r="C43" s="1117"/>
      <c s="1167" t="s">
        <v>91</v>
      </c>
      <c s="1167"/>
      <c s="1128">
        <v>0</v>
      </c>
      <c s="1128">
        <v>0</v>
      </c>
      <c s="1122">
        <f>SUM(F43:G43)</f>
        <v>0</v>
      </c>
      <c s="1129"/>
      <c s="1128">
        <v>0</v>
      </c>
      <c s="1127">
        <v>0</v>
      </c>
      <c s="1127">
        <v>0</v>
      </c>
      <c s="1127">
        <v>0</v>
      </c>
      <c s="1128">
        <v>0</v>
      </c>
      <c s="1120">
        <f>SUM(I43:N43)</f>
        <v>0</v>
      </c>
      <c s="1124">
        <f>H43+O43</f>
        <v>0</v>
      </c>
    </row>
    <row customHeight="1" ht="18">
      <c r="C44" s="1117"/>
      <c s="1167" t="s">
        <v>92</v>
      </c>
      <c s="1167"/>
      <c s="1127">
        <v>0</v>
      </c>
      <c s="1128">
        <v>0</v>
      </c>
      <c s="1122">
        <f>SUM(F44:G44)</f>
        <v>0</v>
      </c>
      <c s="1129"/>
      <c s="1128">
        <v>0</v>
      </c>
      <c s="1127">
        <v>0</v>
      </c>
      <c s="1127">
        <v>0</v>
      </c>
      <c s="1127">
        <v>0</v>
      </c>
      <c s="1128">
        <v>0</v>
      </c>
      <c s="1120">
        <f>SUM(I44:N44)</f>
        <v>0</v>
      </c>
      <c s="1124">
        <f>H44+O44</f>
        <v>0</v>
      </c>
    </row>
    <row customHeight="1" ht="18">
      <c r="C45" s="1117"/>
      <c s="1168" t="s">
        <v>157</v>
      </c>
      <c s="1168"/>
      <c s="1156">
        <v>0</v>
      </c>
      <c s="1157">
        <v>0</v>
      </c>
      <c s="1122">
        <f>SUM(F45:G45)</f>
        <v>0</v>
      </c>
      <c s="1129"/>
      <c s="1157">
        <v>0</v>
      </c>
      <c s="1156">
        <v>0</v>
      </c>
      <c s="1156">
        <v>0</v>
      </c>
      <c s="1156">
        <v>0</v>
      </c>
      <c s="1157">
        <v>0</v>
      </c>
      <c s="1120">
        <f>SUM(I45:N45)</f>
        <v>0</v>
      </c>
      <c s="1124">
        <f>H45+O45</f>
        <v>0</v>
      </c>
    </row>
    <row customHeight="1" ht="18">
      <c r="C46" s="1117"/>
      <c s="1169" t="s">
        <v>217</v>
      </c>
      <c s="1169"/>
      <c s="1147">
        <v>0</v>
      </c>
      <c s="1148">
        <v>0</v>
      </c>
      <c s="1149">
        <f>SUM(F46:G46)</f>
        <v>0</v>
      </c>
      <c s="1129"/>
      <c s="1148">
        <v>0</v>
      </c>
      <c s="1147">
        <v>0</v>
      </c>
      <c s="1147">
        <v>0</v>
      </c>
      <c s="1147">
        <v>0</v>
      </c>
      <c s="1148">
        <v>0</v>
      </c>
      <c s="1166">
        <f>SUM(I46:N46)</f>
        <v>0</v>
      </c>
      <c s="1150">
        <f>H46+O46</f>
        <v>0</v>
      </c>
    </row>
    <row customHeight="1" ht="18">
      <c r="C47" s="1170" t="s">
        <v>218</v>
      </c>
      <c s="1171"/>
      <c s="1172"/>
      <c s="1173">
        <f>SUM(F11,F32,F42)</f>
        <v>0</v>
      </c>
      <c s="1173">
        <f>SUM(G11,G32,G42)</f>
        <v>0</v>
      </c>
      <c s="1174">
        <f>SUM(H11,H32,H42)</f>
        <v>0</v>
      </c>
      <c s="1041"/>
      <c s="1173">
        <f>SUM(J11,J32,J42)</f>
        <v>0</v>
      </c>
      <c s="1173">
        <f>SUM(K11,K32,K42)</f>
        <v>0</v>
      </c>
      <c s="1173">
        <f>SUM(L11,L32,L42)</f>
        <v>0</v>
      </c>
      <c s="1173">
        <f>SUM(M11,M32,M42)</f>
        <v>0</v>
      </c>
      <c s="1173">
        <f>SUM(N11,N32,N42)</f>
        <v>0</v>
      </c>
      <c s="1173">
        <f>O11+O32+O42</f>
        <v>0</v>
      </c>
      <c s="1175">
        <f>P11+P32+P42</f>
        <v>0</v>
      </c>
    </row>
    <row customHeight="1" ht="12"/>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dataValidations count="1">
    <dataValidation allowBlank="1" showInputMessage="1" showErrorMessage="1" sqref="F28"/>
  </dataValidation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showGridLines="0" workbookViewId="0">
      <selection activeCell="A1" sqref="A1"/>
    </sheetView>
  </sheetViews>
  <sheetFormatPr defaultColWidth="9" customHeight="1" defaultRowHeight="12"/>
  <cols>
    <col min="1" max="4" style="56" width="3.796875" customWidth="1"/>
    <col min="5" max="5" style="56" width="35.59765625" customWidth="1"/>
    <col min="6" max="16" style="56" width="14.3984375" customWidth="1"/>
    <col min="17" max="17" style="49" width="4" customWidth="1"/>
  </cols>
  <sheetData>
    <row customHeight="1" ht="18">
      <c s="923" t="s">
        <v>231</v>
      </c>
      <c r="Q1" s="975"/>
    </row>
    <row customHeight="1" ht="18">
      <c r="Q2" s="975"/>
    </row>
    <row customHeight="1" ht="18">
      <c s="630" t="s">
        <v>1</v>
      </c>
      <c s="630"/>
      <c s="630"/>
      <c s="630"/>
      <c s="630"/>
      <c s="630"/>
      <c s="630"/>
      <c s="630"/>
      <c s="630"/>
      <c s="630"/>
      <c s="630"/>
      <c s="630"/>
      <c s="630"/>
      <c s="630"/>
      <c s="630"/>
      <c s="630"/>
      <c s="630"/>
    </row>
    <row customHeight="1" ht="18">
      <c s="880" t="s">
        <v>2</v>
      </c>
      <c s="881" t="s"/>
      <c s="881" t="s"/>
      <c s="881" t="s"/>
      <c s="881" t="s"/>
      <c s="881" t="s"/>
      <c s="881" t="s"/>
      <c s="881" t="s"/>
      <c s="881" t="s"/>
      <c s="881" t="s"/>
      <c s="881" t="s"/>
      <c s="881" t="s"/>
      <c s="881" t="s"/>
      <c s="881" t="s"/>
      <c s="881" t="s"/>
      <c s="881" t="s"/>
      <c s="881" t="s"/>
    </row>
    <row customHeight="1" ht="18">
      <c r="B5" s="923" t="s">
        <v>203</v>
      </c>
      <c r="N5" s="49"/>
      <c s="1021" t="s">
        <v>3</v>
      </c>
      <c s="926" t="s">
        <v>4</v>
      </c>
      <c s="56"/>
    </row>
    <row customHeight="1" ht="18">
      <c r="B6" s="923" t="s">
        <v>232</v>
      </c>
      <c r="N6" s="49"/>
      <c s="1022" t="s">
        <v>5</v>
      </c>
      <c s="849" t="s">
        <v>6</v>
      </c>
      <c s="1093" t="s">
        <v>7</v>
      </c>
    </row>
    <row customHeight="1" ht="18">
      <c r="C7" s="923" t="s">
        <v>233</v>
      </c>
    </row>
    <row customHeight="1" ht="18">
      <c r="C8" s="1094" t="s">
        <v>207</v>
      </c>
      <c s="1095"/>
      <c s="1096"/>
      <c s="1097" t="s">
        <v>153</v>
      </c>
      <c s="1098"/>
      <c s="1099"/>
      <c s="1100" t="s">
        <v>154</v>
      </c>
      <c s="1098"/>
      <c s="1098"/>
      <c s="1098"/>
      <c s="1098"/>
      <c s="1098"/>
      <c s="1099"/>
      <c s="1101" t="s">
        <v>87</v>
      </c>
    </row>
    <row customHeight="1" ht="18">
      <c r="C9" s="1102"/>
      <c s="1103"/>
      <c s="1104"/>
      <c s="1105" t="s">
        <v>128</v>
      </c>
      <c s="1106" t="s">
        <v>129</v>
      </c>
      <c s="1107" t="s">
        <v>14</v>
      </c>
      <c s="1108" t="s">
        <v>130</v>
      </c>
      <c s="1106" t="s">
        <v>131</v>
      </c>
      <c s="1105" t="s">
        <v>132</v>
      </c>
      <c s="1105" t="s">
        <v>133</v>
      </c>
      <c s="1105" t="s">
        <v>134</v>
      </c>
      <c s="1106" t="s">
        <v>135</v>
      </c>
      <c s="1235" t="s">
        <v>14</v>
      </c>
      <c s="1109"/>
    </row>
    <row customHeight="1" ht="18">
      <c r="C10" s="1110" t="s">
        <v>234</v>
      </c>
      <c s="1236"/>
      <c s="1237"/>
      <c s="266"/>
      <c s="266"/>
      <c s="266"/>
      <c s="266"/>
      <c s="266"/>
      <c s="266"/>
      <c s="266"/>
      <c s="266"/>
      <c s="266"/>
      <c s="266"/>
      <c s="268"/>
    </row>
    <row customHeight="1" ht="18">
      <c r="C11" s="1117"/>
      <c s="1238" t="s">
        <v>97</v>
      </c>
      <c s="1239"/>
      <c s="1240">
        <f>SUM(F12:F20)</f>
        <v>3</v>
      </c>
      <c s="1159">
        <f>SUM(G12:G20)</f>
        <v>28</v>
      </c>
      <c s="1114">
        <f>SUM(H12:H20)</f>
        <v>31</v>
      </c>
      <c s="1115"/>
      <c s="1241">
        <f>SUM(J12:J20)</f>
        <v>890</v>
      </c>
      <c s="1159">
        <f>SUM(K12:K20)</f>
        <v>1495</v>
      </c>
      <c s="1159">
        <f>SUM(L12:L20)</f>
        <v>3531</v>
      </c>
      <c s="1159">
        <f>SUM(M12:M20)</f>
        <v>3400</v>
      </c>
      <c s="1159">
        <f>SUM(N12:N20)</f>
        <v>2942</v>
      </c>
      <c s="1114">
        <f>SUM(O12:O20)</f>
        <v>12258</v>
      </c>
      <c s="1116">
        <f>SUM(P12:P20)</f>
        <v>12289</v>
      </c>
    </row>
    <row customHeight="1" ht="18">
      <c r="C12" s="1117"/>
      <c s="1242"/>
      <c s="1126" t="s">
        <v>91</v>
      </c>
      <c s="1157">
        <v>0</v>
      </c>
      <c s="1157">
        <v>0</v>
      </c>
      <c s="1158">
        <f>SUM(F12:G12)</f>
        <v>0</v>
      </c>
      <c s="1129"/>
      <c s="1243">
        <v>209</v>
      </c>
      <c s="1156">
        <v>442</v>
      </c>
      <c s="1156">
        <v>1920</v>
      </c>
      <c s="1156">
        <v>2045</v>
      </c>
      <c s="1156">
        <v>1763</v>
      </c>
      <c s="1158">
        <f>SUM(I12:N12)</f>
        <v>6379</v>
      </c>
      <c s="1160">
        <f>H12+O12</f>
        <v>6379</v>
      </c>
    </row>
    <row customHeight="1" ht="18">
      <c r="C13" s="1117"/>
      <c s="1244"/>
      <c s="1126" t="s">
        <v>92</v>
      </c>
      <c s="1157">
        <v>0</v>
      </c>
      <c s="1157">
        <v>0</v>
      </c>
      <c s="1158">
        <f>SUM(F13:G13)</f>
        <v>0</v>
      </c>
      <c s="1129"/>
      <c s="1243">
        <v>440</v>
      </c>
      <c s="1156">
        <v>565</v>
      </c>
      <c s="1156">
        <v>709</v>
      </c>
      <c s="1156">
        <v>592</v>
      </c>
      <c s="1156">
        <v>529</v>
      </c>
      <c s="1158">
        <f>SUM(I13:N13)</f>
        <v>2835</v>
      </c>
      <c s="1160">
        <f>H13+O13</f>
        <v>2835</v>
      </c>
    </row>
    <row customHeight="1" ht="18">
      <c r="C14" s="1117"/>
      <c s="1242"/>
      <c s="1126" t="s">
        <v>157</v>
      </c>
      <c s="1157">
        <v>0</v>
      </c>
      <c s="1157">
        <v>0</v>
      </c>
      <c s="1158">
        <f>SUM(F14:G14)</f>
        <v>0</v>
      </c>
      <c s="1129"/>
      <c s="1243">
        <v>0</v>
      </c>
      <c s="1156">
        <v>0</v>
      </c>
      <c s="1156">
        <v>0</v>
      </c>
      <c s="1156">
        <v>34</v>
      </c>
      <c s="1156">
        <v>0</v>
      </c>
      <c s="1158">
        <f>SUM(I14:N14)</f>
        <v>34</v>
      </c>
      <c s="1160">
        <f>H14+O14</f>
        <v>34</v>
      </c>
    </row>
    <row customHeight="1" ht="18">
      <c r="C15" s="1117"/>
      <c s="1242"/>
      <c s="1126" t="s">
        <v>94</v>
      </c>
      <c s="1157">
        <v>0</v>
      </c>
      <c s="1157">
        <v>0</v>
      </c>
      <c s="1158">
        <f>SUM(F15:G15)</f>
        <v>0</v>
      </c>
      <c s="1129"/>
      <c s="1243">
        <v>0</v>
      </c>
      <c s="1156">
        <v>0</v>
      </c>
      <c s="1156">
        <v>0</v>
      </c>
      <c s="1156">
        <v>0</v>
      </c>
      <c s="1156">
        <v>0</v>
      </c>
      <c s="1158">
        <f>SUM(I15:N15)</f>
        <v>0</v>
      </c>
      <c s="1160">
        <f>H15+O15</f>
        <v>0</v>
      </c>
    </row>
    <row customHeight="1" ht="18">
      <c r="C16" s="1117"/>
      <c s="1242"/>
      <c s="1126" t="s">
        <v>197</v>
      </c>
      <c s="1157">
        <v>0</v>
      </c>
      <c s="1157">
        <v>0</v>
      </c>
      <c s="1158">
        <f>SUM(F16:G16)</f>
        <v>0</v>
      </c>
      <c s="1129"/>
      <c s="1243">
        <v>45</v>
      </c>
      <c s="1156">
        <v>112</v>
      </c>
      <c s="1156">
        <v>355</v>
      </c>
      <c s="1156">
        <v>481</v>
      </c>
      <c s="1156">
        <v>525</v>
      </c>
      <c s="1158">
        <f>SUM(I16:N16)</f>
        <v>1518</v>
      </c>
      <c s="1160">
        <f>H16+O16</f>
        <v>1518</v>
      </c>
    </row>
    <row customHeight="1" ht="18">
      <c r="C17" s="1117"/>
      <c s="1242"/>
      <c s="1126" t="s">
        <v>168</v>
      </c>
      <c s="1156">
        <v>2</v>
      </c>
      <c s="1156">
        <v>28</v>
      </c>
      <c s="1158">
        <f>SUM(F17:G17)</f>
        <v>30</v>
      </c>
      <c s="1129"/>
      <c s="1243">
        <v>183</v>
      </c>
      <c s="1156">
        <v>320</v>
      </c>
      <c s="1156">
        <v>527</v>
      </c>
      <c s="1156">
        <v>232</v>
      </c>
      <c s="1156">
        <v>107</v>
      </c>
      <c s="1158">
        <f>SUM(I17:N17)</f>
        <v>1369</v>
      </c>
      <c s="1160">
        <f>H17+O17</f>
        <v>1399</v>
      </c>
    </row>
    <row customHeight="1" ht="18">
      <c r="C18" s="1117"/>
      <c s="1242"/>
      <c s="1126" t="s">
        <v>169</v>
      </c>
      <c s="1245">
        <v>1</v>
      </c>
      <c s="1245">
        <v>0</v>
      </c>
      <c s="1246">
        <f>SUM(F18:G18)</f>
        <v>1</v>
      </c>
      <c s="1129"/>
      <c s="1247">
        <v>13</v>
      </c>
      <c s="1245">
        <v>56</v>
      </c>
      <c s="1245">
        <v>20</v>
      </c>
      <c s="1245">
        <v>16</v>
      </c>
      <c s="1245">
        <v>18</v>
      </c>
      <c s="1246">
        <f>SUM(I18:N18)</f>
        <v>123</v>
      </c>
      <c s="1248">
        <f>H18+O18</f>
        <v>124</v>
      </c>
    </row>
    <row customHeight="1" ht="18">
      <c r="C19" s="1117"/>
      <c s="1242"/>
      <c s="1249" t="s">
        <v>170</v>
      </c>
      <c s="1245">
        <v>0</v>
      </c>
      <c s="1245">
        <v>0</v>
      </c>
      <c s="1246">
        <f>SUM(F19:G19)</f>
        <v>0</v>
      </c>
      <c s="1129"/>
      <c s="1247">
        <v>0</v>
      </c>
      <c s="1245">
        <v>0</v>
      </c>
      <c s="1245">
        <v>0</v>
      </c>
      <c s="1245">
        <v>0</v>
      </c>
      <c s="1245">
        <v>0</v>
      </c>
      <c s="1246">
        <f>SUM(I19:N19)</f>
        <v>0</v>
      </c>
      <c s="1248">
        <f>H19+O19</f>
        <v>0</v>
      </c>
    </row>
    <row customHeight="1" ht="18">
      <c r="C20" s="1117"/>
      <c s="1242"/>
      <c s="1249" t="s">
        <v>171</v>
      </c>
      <c s="1245">
        <v>0</v>
      </c>
      <c s="1245">
        <v>0</v>
      </c>
      <c s="1246">
        <f>SUM(F20:G20)</f>
        <v>0</v>
      </c>
      <c s="1129"/>
      <c s="1247">
        <v>0</v>
      </c>
      <c s="1245">
        <v>0</v>
      </c>
      <c s="1245">
        <v>0</v>
      </c>
      <c s="1245">
        <v>0</v>
      </c>
      <c s="1245">
        <v>0</v>
      </c>
      <c s="1246">
        <f>SUM(I20:N20)</f>
        <v>0</v>
      </c>
      <c s="1248">
        <f>H20+O20</f>
        <v>0</v>
      </c>
    </row>
    <row customHeight="1" ht="18">
      <c r="C21" s="1117"/>
      <c s="1238" t="s">
        <v>235</v>
      </c>
      <c s="1250"/>
      <c s="1112">
        <f>SUM(F22:F30)</f>
        <v>2</v>
      </c>
      <c s="1112">
        <f>SUM(G22:G30)</f>
        <v>28</v>
      </c>
      <c s="1114">
        <f>SUM(H22:H30)</f>
        <v>30</v>
      </c>
      <c s="1115"/>
      <c s="1178">
        <f>SUM(J22:J30)</f>
        <v>463</v>
      </c>
      <c s="1112">
        <f>SUM(K22:K30)</f>
        <v>933</v>
      </c>
      <c s="1112">
        <f>SUM(L22:L30)</f>
        <v>2898</v>
      </c>
      <c s="1112">
        <f>SUM(M22:M30)</f>
        <v>2854</v>
      </c>
      <c s="1112">
        <f>SUM(N22:N30)</f>
        <v>2441</v>
      </c>
      <c s="1114">
        <f>SUM(O22:O30)</f>
        <v>9589</v>
      </c>
      <c s="1116">
        <f>SUM(P22:P30)</f>
        <v>9619</v>
      </c>
    </row>
    <row customHeight="1" ht="18">
      <c r="C22" s="1117"/>
      <c s="1242"/>
      <c s="1126" t="s">
        <v>91</v>
      </c>
      <c s="1157">
        <v>0</v>
      </c>
      <c s="1157">
        <v>0</v>
      </c>
      <c s="1158">
        <f>SUM(F22:G22)</f>
        <v>0</v>
      </c>
      <c s="1129"/>
      <c s="1243">
        <v>209</v>
      </c>
      <c s="1156">
        <v>446</v>
      </c>
      <c s="1156">
        <v>1925</v>
      </c>
      <c s="1156">
        <v>2047</v>
      </c>
      <c s="1156">
        <v>1773</v>
      </c>
      <c s="1158">
        <f>SUM(I22:N22)</f>
        <v>6400</v>
      </c>
      <c s="1160">
        <f>H22+O22</f>
        <v>6400</v>
      </c>
    </row>
    <row customHeight="1" ht="18">
      <c r="C23" s="1117"/>
      <c s="1244"/>
      <c s="1126" t="s">
        <v>92</v>
      </c>
      <c s="1157">
        <v>0</v>
      </c>
      <c s="1157">
        <v>0</v>
      </c>
      <c s="1158">
        <f>SUM(F23:G23)</f>
        <v>0</v>
      </c>
      <c s="1129"/>
      <c s="1243">
        <v>25</v>
      </c>
      <c s="1156">
        <v>49</v>
      </c>
      <c s="1156">
        <v>89</v>
      </c>
      <c s="1156">
        <v>67</v>
      </c>
      <c s="1156">
        <v>21</v>
      </c>
      <c s="1158">
        <f>SUM(I23:N23)</f>
        <v>251</v>
      </c>
      <c s="1160">
        <f>H23+O23</f>
        <v>251</v>
      </c>
    </row>
    <row customHeight="1" ht="18">
      <c r="C24" s="1117"/>
      <c s="1242"/>
      <c s="1126" t="s">
        <v>157</v>
      </c>
      <c s="1157">
        <v>0</v>
      </c>
      <c s="1157">
        <v>0</v>
      </c>
      <c s="1158">
        <f>SUM(F24:G24)</f>
        <v>0</v>
      </c>
      <c s="1129"/>
      <c s="1243">
        <v>0</v>
      </c>
      <c s="1156">
        <v>0</v>
      </c>
      <c s="1156">
        <v>0</v>
      </c>
      <c s="1156">
        <v>12</v>
      </c>
      <c s="1156">
        <v>0</v>
      </c>
      <c s="1158">
        <f>SUM(I24:N24)</f>
        <v>12</v>
      </c>
      <c s="1160">
        <f>H24+O24</f>
        <v>12</v>
      </c>
    </row>
    <row customHeight="1" ht="18">
      <c r="C25" s="1117"/>
      <c s="1242"/>
      <c s="1126" t="s">
        <v>94</v>
      </c>
      <c s="1157">
        <v>0</v>
      </c>
      <c s="1157">
        <v>0</v>
      </c>
      <c s="1158">
        <f>SUM(F25:G25)</f>
        <v>0</v>
      </c>
      <c s="1129"/>
      <c s="1243">
        <v>0</v>
      </c>
      <c s="1156">
        <v>0</v>
      </c>
      <c s="1156">
        <v>0</v>
      </c>
      <c s="1156">
        <v>0</v>
      </c>
      <c s="1156">
        <v>0</v>
      </c>
      <c s="1158">
        <f>SUM(I25:N25)</f>
        <v>0</v>
      </c>
      <c s="1160">
        <f>H25+O25</f>
        <v>0</v>
      </c>
    </row>
    <row customHeight="1" ht="18">
      <c r="C26" s="1117"/>
      <c s="1242"/>
      <c s="1126" t="s">
        <v>197</v>
      </c>
      <c s="1157">
        <v>0</v>
      </c>
      <c s="1157">
        <v>0</v>
      </c>
      <c s="1158">
        <f>SUM(F26:G26)</f>
        <v>0</v>
      </c>
      <c s="1129"/>
      <c s="1243">
        <v>45</v>
      </c>
      <c s="1156">
        <v>112</v>
      </c>
      <c s="1156">
        <v>356</v>
      </c>
      <c s="1156">
        <v>482</v>
      </c>
      <c s="1156">
        <v>531</v>
      </c>
      <c s="1158">
        <f>SUM(I26:N26)</f>
        <v>1526</v>
      </c>
      <c s="1160">
        <f>H26+O26</f>
        <v>1526</v>
      </c>
    </row>
    <row customHeight="1" ht="18">
      <c r="C27" s="1117"/>
      <c s="1242"/>
      <c s="1126" t="s">
        <v>168</v>
      </c>
      <c s="1156">
        <v>2</v>
      </c>
      <c s="1156">
        <v>28</v>
      </c>
      <c s="1158">
        <f>SUM(F27:G27)</f>
        <v>30</v>
      </c>
      <c s="1129"/>
      <c s="1243">
        <v>183</v>
      </c>
      <c s="1156">
        <v>322</v>
      </c>
      <c s="1156">
        <v>528</v>
      </c>
      <c s="1156">
        <v>241</v>
      </c>
      <c s="1156">
        <v>114</v>
      </c>
      <c s="1158">
        <f>SUM(I27:N27)</f>
        <v>1388</v>
      </c>
      <c s="1160">
        <f>H27+O27</f>
        <v>1418</v>
      </c>
    </row>
    <row customHeight="1" ht="18">
      <c r="C28" s="1117"/>
      <c s="1242"/>
      <c s="1126" t="s">
        <v>169</v>
      </c>
      <c s="1245">
        <v>0</v>
      </c>
      <c s="1245">
        <v>0</v>
      </c>
      <c s="1246">
        <f>SUM(F28:G28)</f>
        <v>0</v>
      </c>
      <c s="1129"/>
      <c s="1247">
        <v>1</v>
      </c>
      <c s="1245">
        <v>4</v>
      </c>
      <c s="1245">
        <v>0</v>
      </c>
      <c s="1245">
        <v>5</v>
      </c>
      <c s="1245">
        <v>2</v>
      </c>
      <c s="1246">
        <f>SUM(I28:N28)</f>
        <v>12</v>
      </c>
      <c s="1248">
        <f>H28+O28</f>
        <v>12</v>
      </c>
    </row>
    <row customHeight="1" ht="18">
      <c r="C29" s="1117"/>
      <c s="1242"/>
      <c s="1249" t="s">
        <v>170</v>
      </c>
      <c s="1245">
        <v>0</v>
      </c>
      <c s="1245">
        <v>0</v>
      </c>
      <c s="1246">
        <f>SUM(F29:G29)</f>
        <v>0</v>
      </c>
      <c s="1129"/>
      <c s="1247">
        <v>0</v>
      </c>
      <c s="1245">
        <v>0</v>
      </c>
      <c s="1245">
        <v>0</v>
      </c>
      <c s="1245">
        <v>0</v>
      </c>
      <c s="1245">
        <v>0</v>
      </c>
      <c s="1246">
        <f>SUM(I29:N29)</f>
        <v>0</v>
      </c>
      <c s="1248">
        <f>H29+O29</f>
        <v>0</v>
      </c>
    </row>
    <row customHeight="1" ht="18">
      <c r="C30" s="1117"/>
      <c s="1251"/>
      <c s="1252" t="s">
        <v>171</v>
      </c>
      <c s="1147">
        <v>0</v>
      </c>
      <c s="1147">
        <v>0</v>
      </c>
      <c s="1149">
        <f>SUM(F30:G30)</f>
        <v>0</v>
      </c>
      <c s="1189"/>
      <c s="1184">
        <v>0</v>
      </c>
      <c s="1147">
        <v>0</v>
      </c>
      <c s="1147">
        <v>0</v>
      </c>
      <c s="1147">
        <v>0</v>
      </c>
      <c s="1147">
        <v>0</v>
      </c>
      <c s="1149">
        <f>SUM(I30:N30)</f>
        <v>0</v>
      </c>
      <c s="1150">
        <f>H30+O30</f>
        <v>0</v>
      </c>
    </row>
    <row customHeight="1" ht="18">
      <c r="C31" s="1253" t="s">
        <v>236</v>
      </c>
      <c s="1254"/>
      <c s="1255"/>
      <c s="1256"/>
      <c s="1256"/>
      <c s="1256"/>
      <c s="1256"/>
      <c s="1256"/>
      <c s="1256"/>
      <c s="1256"/>
      <c s="1256"/>
      <c s="1256"/>
      <c s="1256"/>
      <c s="1257"/>
    </row>
    <row customHeight="1" ht="18">
      <c r="C32" s="1117"/>
      <c s="1238" t="s">
        <v>97</v>
      </c>
      <c s="1239"/>
      <c s="1240">
        <f>SUM(F33:F41)</f>
        <v>11900</v>
      </c>
      <c s="1159">
        <f>SUM(G33:G41)</f>
        <v>114670</v>
      </c>
      <c s="1114">
        <f>SUM(H33:H41)</f>
        <v>126570</v>
      </c>
      <c s="1115"/>
      <c s="1241">
        <f>SUM(J33:J41)</f>
        <v>17649070</v>
      </c>
      <c s="1159">
        <f>SUM(K33:K41)</f>
        <v>29287958</v>
      </c>
      <c s="1159">
        <f>SUM(L33:L41)</f>
        <v>76312190</v>
      </c>
      <c s="1159">
        <f>SUM(M33:M41)</f>
        <v>76771450</v>
      </c>
      <c s="1159">
        <f>SUM(N33:N41)</f>
        <v>67240160</v>
      </c>
      <c s="1114">
        <f>SUM(O33:O41)</f>
        <v>267260828</v>
      </c>
      <c s="1116">
        <f>SUM(P33:P41)</f>
        <v>267387398</v>
      </c>
    </row>
    <row customHeight="1" ht="18">
      <c r="C33" s="1117"/>
      <c s="1242"/>
      <c s="1126" t="s">
        <v>91</v>
      </c>
      <c s="1157">
        <v>0</v>
      </c>
      <c s="1157">
        <v>0</v>
      </c>
      <c s="1158">
        <f>SUM(F33:G33)</f>
        <v>0</v>
      </c>
      <c s="1129"/>
      <c s="1243">
        <v>5210680</v>
      </c>
      <c s="1156">
        <v>10566140</v>
      </c>
      <c s="1156">
        <v>46681500</v>
      </c>
      <c s="1156">
        <v>49107520</v>
      </c>
      <c s="1156">
        <v>42102770</v>
      </c>
      <c s="1158">
        <f>SUM(I33:N33)</f>
        <v>153668610</v>
      </c>
      <c s="1160">
        <f>H33+O33</f>
        <v>153668610</v>
      </c>
    </row>
    <row customHeight="1" ht="18">
      <c r="C34" s="1117"/>
      <c s="1244"/>
      <c s="1126" t="s">
        <v>92</v>
      </c>
      <c s="1157">
        <v>0</v>
      </c>
      <c s="1157">
        <v>0</v>
      </c>
      <c s="1158">
        <f>SUM(F34:G34)</f>
        <v>0</v>
      </c>
      <c s="1129"/>
      <c s="1243">
        <v>10115770</v>
      </c>
      <c s="1156">
        <v>13676628</v>
      </c>
      <c s="1156">
        <v>16165080</v>
      </c>
      <c s="1156">
        <v>13820260</v>
      </c>
      <c s="1156">
        <v>12065810</v>
      </c>
      <c s="1158">
        <f>SUM(I34:N34)</f>
        <v>65843548</v>
      </c>
      <c s="1160">
        <f>H34+O34</f>
        <v>65843548</v>
      </c>
    </row>
    <row customHeight="1" ht="18">
      <c r="C35" s="1117"/>
      <c s="1242"/>
      <c s="1126" t="s">
        <v>157</v>
      </c>
      <c s="1157">
        <v>0</v>
      </c>
      <c s="1157">
        <v>0</v>
      </c>
      <c s="1158">
        <f>SUM(F35:G35)</f>
        <v>0</v>
      </c>
      <c s="1129"/>
      <c s="1243">
        <v>0</v>
      </c>
      <c s="1156">
        <v>0</v>
      </c>
      <c s="1156">
        <v>0</v>
      </c>
      <c s="1156">
        <v>874540</v>
      </c>
      <c s="1156">
        <v>0</v>
      </c>
      <c s="1158">
        <f>SUM(I35:N35)</f>
        <v>874540</v>
      </c>
      <c s="1160">
        <f>H35+O35</f>
        <v>874540</v>
      </c>
    </row>
    <row customHeight="1" ht="18">
      <c r="C36" s="1117"/>
      <c s="1242"/>
      <c s="1126" t="s">
        <v>94</v>
      </c>
      <c s="1157">
        <v>0</v>
      </c>
      <c s="1157">
        <v>0</v>
      </c>
      <c s="1158">
        <f>SUM(F36:G36)</f>
        <v>0</v>
      </c>
      <c s="1129"/>
      <c s="1243">
        <v>0</v>
      </c>
      <c s="1156">
        <v>0</v>
      </c>
      <c s="1156">
        <v>0</v>
      </c>
      <c s="1156">
        <v>0</v>
      </c>
      <c s="1156">
        <v>0</v>
      </c>
      <c s="1158">
        <f>SUM(I36:N36)</f>
        <v>0</v>
      </c>
      <c s="1160">
        <f>H36+O36</f>
        <v>0</v>
      </c>
    </row>
    <row customHeight="1" ht="18">
      <c r="C37" s="1117"/>
      <c s="1242"/>
      <c s="1126" t="s">
        <v>197</v>
      </c>
      <c s="1157">
        <v>0</v>
      </c>
      <c s="1157">
        <v>0</v>
      </c>
      <c s="1158">
        <f>SUM(F37:G37)</f>
        <v>0</v>
      </c>
      <c s="1129"/>
      <c s="1243">
        <v>1014500</v>
      </c>
      <c s="1156">
        <v>2837940</v>
      </c>
      <c s="1156">
        <v>8544290</v>
      </c>
      <c s="1156">
        <v>11116120</v>
      </c>
      <c s="1156">
        <v>12314200</v>
      </c>
      <c s="1158">
        <f>SUM(I37:N37)</f>
        <v>35827050</v>
      </c>
      <c s="1160">
        <f>H37+O37</f>
        <v>35827050</v>
      </c>
    </row>
    <row customHeight="1" ht="18">
      <c r="C38" s="1117"/>
      <c s="1242"/>
      <c s="1126" t="s">
        <v>168</v>
      </c>
      <c s="1156">
        <v>9340</v>
      </c>
      <c s="1156">
        <v>114670</v>
      </c>
      <c s="1158">
        <f>SUM(F38:G38)</f>
        <v>124010</v>
      </c>
      <c s="1129"/>
      <c s="1243">
        <v>1242460</v>
      </c>
      <c s="1156">
        <v>1967140</v>
      </c>
      <c s="1156">
        <v>4850550</v>
      </c>
      <c s="1156">
        <v>1821300</v>
      </c>
      <c s="1156">
        <v>645440</v>
      </c>
      <c s="1158">
        <f>SUM(I38:N38)</f>
        <v>10526890</v>
      </c>
      <c s="1160">
        <f>H38+O38</f>
        <v>10650900</v>
      </c>
    </row>
    <row customHeight="1" ht="18">
      <c r="C39" s="1117"/>
      <c s="1242"/>
      <c s="1126" t="s">
        <v>169</v>
      </c>
      <c s="1245">
        <v>2560</v>
      </c>
      <c s="1245">
        <v>0</v>
      </c>
      <c s="1246">
        <f>SUM(F39:G39)</f>
        <v>2560</v>
      </c>
      <c s="1129"/>
      <c s="1247">
        <v>65660</v>
      </c>
      <c s="1245">
        <v>240110</v>
      </c>
      <c s="1245">
        <v>70770</v>
      </c>
      <c s="1245">
        <v>31710</v>
      </c>
      <c s="1245">
        <v>111940</v>
      </c>
      <c s="1246">
        <f>SUM(I39:N39)</f>
        <v>520190</v>
      </c>
      <c s="1248">
        <f>H39+O39</f>
        <v>522750</v>
      </c>
    </row>
    <row customHeight="1" ht="18">
      <c r="C40" s="1117"/>
      <c s="1242"/>
      <c s="1249" t="s">
        <v>170</v>
      </c>
      <c s="1245">
        <v>0</v>
      </c>
      <c s="1245">
        <v>0</v>
      </c>
      <c s="1246">
        <f>SUM(F40:G40)</f>
        <v>0</v>
      </c>
      <c s="1129"/>
      <c s="1247">
        <v>0</v>
      </c>
      <c s="1245">
        <v>0</v>
      </c>
      <c s="1245">
        <v>0</v>
      </c>
      <c s="1245">
        <v>0</v>
      </c>
      <c s="1245">
        <v>0</v>
      </c>
      <c s="1246">
        <f>SUM(I40:N40)</f>
        <v>0</v>
      </c>
      <c s="1248">
        <f>H40+O40</f>
        <v>0</v>
      </c>
    </row>
    <row customHeight="1" ht="18">
      <c r="C41" s="1117"/>
      <c s="1242"/>
      <c s="1249" t="s">
        <v>171</v>
      </c>
      <c s="1245">
        <v>0</v>
      </c>
      <c s="1245">
        <v>0</v>
      </c>
      <c s="1246">
        <f>SUM(F41:G41)</f>
        <v>0</v>
      </c>
      <c s="1129"/>
      <c s="1247">
        <v>0</v>
      </c>
      <c s="1245">
        <v>0</v>
      </c>
      <c s="1245">
        <v>0</v>
      </c>
      <c s="1245">
        <v>0</v>
      </c>
      <c s="1245">
        <v>0</v>
      </c>
      <c s="1246">
        <f>SUM(I41:N41)</f>
        <v>0</v>
      </c>
      <c s="1248">
        <f>H41+O41</f>
        <v>0</v>
      </c>
    </row>
    <row customHeight="1" ht="18">
      <c r="C42" s="1117"/>
      <c s="1238" t="s">
        <v>235</v>
      </c>
      <c s="1250"/>
      <c s="1112">
        <f>SUM(F43:F51)</f>
        <v>13800</v>
      </c>
      <c s="1112">
        <f>SUM(G43:G51)</f>
        <v>84370</v>
      </c>
      <c s="1114">
        <f>SUM(H43:H51)</f>
        <v>98170</v>
      </c>
      <c s="1115"/>
      <c s="1178">
        <f>SUM(J43:J51)</f>
        <v>6546150</v>
      </c>
      <c s="1112">
        <f>SUM(K43:K51)</f>
        <v>13458450</v>
      </c>
      <c s="1112">
        <f>SUM(L43:L51)</f>
        <v>48330490</v>
      </c>
      <c s="1112">
        <f>SUM(M43:M51)</f>
        <v>50462430</v>
      </c>
      <c s="1112">
        <f>SUM(N43:N51)</f>
        <v>44719180</v>
      </c>
      <c s="1114">
        <f>SUM(O43:O51)</f>
        <v>163516700</v>
      </c>
      <c s="1116">
        <f>SUM(P43:P51)</f>
        <v>163614870</v>
      </c>
    </row>
    <row customHeight="1" ht="18">
      <c r="C43" s="1117"/>
      <c s="1242"/>
      <c s="1126" t="s">
        <v>91</v>
      </c>
      <c s="1157">
        <v>0</v>
      </c>
      <c s="1157">
        <v>0</v>
      </c>
      <c s="1158">
        <f>SUM(F43:G43)</f>
        <v>0</v>
      </c>
      <c s="1129"/>
      <c s="1243">
        <v>4219550</v>
      </c>
      <c s="1156">
        <v>8521730</v>
      </c>
      <c s="1156">
        <v>35828990</v>
      </c>
      <c s="1156">
        <v>37322570</v>
      </c>
      <c s="1156">
        <v>32294350</v>
      </c>
      <c s="1158">
        <f>SUM(I43:N43)</f>
        <v>118187190</v>
      </c>
      <c s="1160">
        <f>H43+O43</f>
        <v>118187190</v>
      </c>
    </row>
    <row customHeight="1" ht="18">
      <c r="C44" s="1117"/>
      <c s="1244"/>
      <c s="1126" t="s">
        <v>92</v>
      </c>
      <c s="1157">
        <v>0</v>
      </c>
      <c s="1157">
        <v>0</v>
      </c>
      <c s="1158">
        <f>SUM(F44:G44)</f>
        <v>0</v>
      </c>
      <c s="1129"/>
      <c s="1243">
        <v>285460</v>
      </c>
      <c s="1156">
        <v>508210</v>
      </c>
      <c s="1156">
        <v>1132600</v>
      </c>
      <c s="1156">
        <v>774690</v>
      </c>
      <c s="1156">
        <v>199970</v>
      </c>
      <c s="1158">
        <f>SUM(I44:N44)</f>
        <v>2900930</v>
      </c>
      <c s="1160">
        <f>H44+O44</f>
        <v>2900930</v>
      </c>
    </row>
    <row customHeight="1" ht="18">
      <c r="C45" s="1117"/>
      <c s="1242"/>
      <c s="1126" t="s">
        <v>157</v>
      </c>
      <c s="1157">
        <v>0</v>
      </c>
      <c s="1157">
        <v>0</v>
      </c>
      <c s="1158">
        <f>SUM(F45:G45)</f>
        <v>0</v>
      </c>
      <c s="1129"/>
      <c s="1243">
        <v>0</v>
      </c>
      <c s="1156">
        <v>0</v>
      </c>
      <c s="1156">
        <v>0</v>
      </c>
      <c s="1156">
        <v>135050</v>
      </c>
      <c s="1156">
        <v>0</v>
      </c>
      <c s="1158">
        <f>SUM(I45:N45)</f>
        <v>135050</v>
      </c>
      <c s="1160">
        <f>H45+O45</f>
        <v>135050</v>
      </c>
    </row>
    <row customHeight="1" ht="18">
      <c r="C46" s="1117"/>
      <c s="1242"/>
      <c s="1126" t="s">
        <v>94</v>
      </c>
      <c s="1157">
        <v>0</v>
      </c>
      <c s="1157">
        <v>0</v>
      </c>
      <c s="1158">
        <f>SUM(F46:G46)</f>
        <v>0</v>
      </c>
      <c s="1129"/>
      <c s="1243">
        <v>0</v>
      </c>
      <c s="1156">
        <v>0</v>
      </c>
      <c s="1156">
        <v>0</v>
      </c>
      <c s="1156">
        <v>0</v>
      </c>
      <c s="1156">
        <v>0</v>
      </c>
      <c s="1158">
        <f>SUM(I46:N46)</f>
        <v>0</v>
      </c>
      <c s="1160">
        <f>H46+O46</f>
        <v>0</v>
      </c>
    </row>
    <row customHeight="1" ht="18">
      <c r="C47" s="1117"/>
      <c s="1242"/>
      <c s="1126" t="s">
        <v>197</v>
      </c>
      <c s="1157">
        <v>0</v>
      </c>
      <c s="1157">
        <v>0</v>
      </c>
      <c s="1158">
        <f>SUM(F47:G47)</f>
        <v>0</v>
      </c>
      <c s="1129"/>
      <c s="1243">
        <v>932770</v>
      </c>
      <c s="1156">
        <v>2805720</v>
      </c>
      <c s="1156">
        <v>7590680</v>
      </c>
      <c s="1156">
        <v>10707950</v>
      </c>
      <c s="1156">
        <v>11708910</v>
      </c>
      <c s="1158">
        <f>SUM(I47:N47)</f>
        <v>33746030</v>
      </c>
      <c s="1160">
        <f>H47+O47</f>
        <v>33746030</v>
      </c>
    </row>
    <row customHeight="1" ht="18">
      <c r="C48" s="1117"/>
      <c s="1242"/>
      <c s="1126" t="s">
        <v>168</v>
      </c>
      <c s="1156">
        <v>13800</v>
      </c>
      <c s="1156">
        <v>84370</v>
      </c>
      <c s="1158">
        <f>SUM(F48:G48)</f>
        <v>98170</v>
      </c>
      <c s="1129"/>
      <c s="1243">
        <v>1103770</v>
      </c>
      <c s="1156">
        <v>1610300</v>
      </c>
      <c s="1156">
        <v>3778220</v>
      </c>
      <c s="1156">
        <v>1518210</v>
      </c>
      <c s="1156">
        <v>513310</v>
      </c>
      <c s="1158">
        <f>SUM(I48:N48)</f>
        <v>8523810</v>
      </c>
      <c s="1160">
        <f>H48+O48</f>
        <v>8621980</v>
      </c>
    </row>
    <row customHeight="1" ht="18">
      <c r="C49" s="1117"/>
      <c s="1244"/>
      <c s="1126" t="s">
        <v>169</v>
      </c>
      <c s="1156">
        <v>0</v>
      </c>
      <c s="1156">
        <v>0</v>
      </c>
      <c s="1158">
        <f>SUM(F49:G49)</f>
        <v>0</v>
      </c>
      <c s="1129"/>
      <c s="1243">
        <v>4600</v>
      </c>
      <c s="1156">
        <v>12490</v>
      </c>
      <c s="1156">
        <v>0</v>
      </c>
      <c s="1156">
        <v>3960</v>
      </c>
      <c s="1156">
        <v>2640</v>
      </c>
      <c s="1158">
        <f>SUM(I49:N49)</f>
        <v>23690</v>
      </c>
      <c s="1160">
        <f>H49+O49</f>
        <v>23690</v>
      </c>
    </row>
    <row customHeight="1" ht="18">
      <c r="C50" s="1117"/>
      <c s="1242"/>
      <c s="1249" t="s">
        <v>170</v>
      </c>
      <c s="1245">
        <v>0</v>
      </c>
      <c s="1245">
        <v>0</v>
      </c>
      <c s="1246">
        <f>SUM(F50:G50)</f>
        <v>0</v>
      </c>
      <c s="1129"/>
      <c s="1247">
        <v>0</v>
      </c>
      <c s="1245">
        <v>0</v>
      </c>
      <c s="1245">
        <v>0</v>
      </c>
      <c s="1245">
        <v>0</v>
      </c>
      <c s="1245">
        <v>0</v>
      </c>
      <c s="1246">
        <f>SUM(I50:N50)</f>
        <v>0</v>
      </c>
      <c s="1248">
        <f>H50+O50</f>
        <v>0</v>
      </c>
    </row>
    <row customHeight="1" ht="18">
      <c r="C51" s="1117"/>
      <c s="1251"/>
      <c s="1252" t="s">
        <v>171</v>
      </c>
      <c s="1147">
        <v>0</v>
      </c>
      <c s="1147">
        <v>0</v>
      </c>
      <c s="1149">
        <f>SUM(F51:G51)</f>
        <v>0</v>
      </c>
      <c s="1129"/>
      <c s="1184">
        <v>0</v>
      </c>
      <c s="1147">
        <v>0</v>
      </c>
      <c s="1147">
        <v>0</v>
      </c>
      <c s="1147">
        <v>0</v>
      </c>
      <c s="1147">
        <v>0</v>
      </c>
      <c s="1149">
        <f>SUM(I51:N51)</f>
        <v>0</v>
      </c>
      <c s="1150">
        <f>H51+O51</f>
        <v>0</v>
      </c>
    </row>
    <row customHeight="1" ht="18">
      <c r="C52" s="1170" t="s">
        <v>218</v>
      </c>
      <c s="1171"/>
      <c s="1172"/>
      <c s="1185">
        <f>F32+F42</f>
        <v>25700</v>
      </c>
      <c s="1173">
        <f>G32+G42</f>
        <v>199040</v>
      </c>
      <c s="1174">
        <f>H32+H42</f>
        <v>224740</v>
      </c>
      <c s="1041"/>
      <c s="1186">
        <f>J32+J42</f>
        <v>24195220</v>
      </c>
      <c s="1173">
        <f>K32+K42</f>
        <v>42746408</v>
      </c>
      <c s="1173">
        <f>L32+L42</f>
        <v>124642680</v>
      </c>
      <c s="1173">
        <f>M32+M42</f>
        <v>127233880</v>
      </c>
      <c s="1173">
        <f>N32+N42</f>
        <v>111959340</v>
      </c>
      <c s="1174">
        <f>O32+O42</f>
        <v>430777528</v>
      </c>
      <c s="1175">
        <f>P32+P42</f>
        <v>431002268</v>
      </c>
    </row>
  </sheetData>
  <sheetProtection selectLockedCells="1" selectUnlockedCells="1"/>
  <mergeCells count="7">
    <mergeCell ref="C52:E52"/>
    <mergeCell ref="A3:Q3"/>
    <mergeCell ref="A4:Q4"/>
    <mergeCell ref="C8:E9"/>
    <mergeCell ref="F8:H8"/>
    <mergeCell ref="I8:O8"/>
    <mergeCell ref="P8:P9"/>
  </mergeCell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showGridLines="0" workbookViewId="0">
      <selection activeCell="A1" sqref="A1"/>
    </sheetView>
  </sheetViews>
  <sheetFormatPr defaultColWidth="9" customHeight="1" defaultRowHeight="0"/>
  <cols>
    <col min="1" max="4" style="56" width="3.796875" customWidth="1"/>
    <col min="5" max="5" style="56" width="35.59765625" customWidth="1"/>
    <col min="6" max="16" style="56" width="14.3984375" customWidth="1"/>
    <col min="17" max="17" style="49" width="4" customWidth="1"/>
  </cols>
  <sheetData>
    <row customHeight="1" ht="18">
      <c s="923" t="s">
        <v>237</v>
      </c>
      <c r="Q1" s="975"/>
    </row>
    <row customHeight="1" ht="18">
      <c r="Q2" s="975"/>
    </row>
    <row customHeight="1" ht="18">
      <c s="630" t="s">
        <v>1</v>
      </c>
      <c s="630"/>
      <c s="630"/>
      <c s="630"/>
      <c s="630"/>
      <c s="630"/>
      <c s="630"/>
      <c s="630"/>
      <c s="630"/>
      <c s="630"/>
      <c s="630"/>
      <c s="630"/>
      <c s="630"/>
      <c s="630"/>
      <c s="630"/>
      <c s="630"/>
      <c s="630"/>
    </row>
    <row customHeight="1" ht="18">
      <c s="880" t="s">
        <v>2</v>
      </c>
      <c s="881" t="s"/>
      <c s="881" t="s"/>
      <c s="881" t="s"/>
      <c s="881" t="s"/>
      <c s="881" t="s"/>
      <c s="881" t="s"/>
      <c s="881" t="s"/>
      <c s="881" t="s"/>
      <c s="881" t="s"/>
      <c s="881" t="s"/>
      <c s="881" t="s"/>
      <c s="881" t="s"/>
      <c s="881" t="s"/>
      <c s="881" t="s"/>
      <c s="881" t="s"/>
      <c s="881" t="s"/>
    </row>
    <row customHeight="1" ht="18">
      <c r="B5" s="923" t="s">
        <v>203</v>
      </c>
      <c r="N5" s="49"/>
      <c s="1021" t="s">
        <v>3</v>
      </c>
      <c s="926" t="s">
        <v>4</v>
      </c>
      <c s="56"/>
    </row>
    <row customHeight="1" ht="18">
      <c r="B6" s="923" t="s">
        <v>232</v>
      </c>
      <c s="1196"/>
      <c r="N6" s="49"/>
      <c s="1022" t="s">
        <v>5</v>
      </c>
      <c s="849" t="s">
        <v>6</v>
      </c>
      <c s="1093" t="s">
        <v>7</v>
      </c>
    </row>
    <row customHeight="1" ht="18">
      <c r="C7" s="923" t="s">
        <v>238</v>
      </c>
    </row>
    <row customHeight="1" ht="18">
      <c r="C8" s="1094" t="s">
        <v>207</v>
      </c>
      <c s="1095"/>
      <c s="1096"/>
      <c s="1097" t="s">
        <v>153</v>
      </c>
      <c s="1098"/>
      <c s="1099"/>
      <c s="1100" t="s">
        <v>154</v>
      </c>
      <c s="1098"/>
      <c s="1098"/>
      <c s="1098"/>
      <c s="1098"/>
      <c s="1098"/>
      <c s="1099"/>
      <c s="1101" t="s">
        <v>87</v>
      </c>
    </row>
    <row customHeight="1" ht="18">
      <c r="C9" s="1102"/>
      <c s="1103"/>
      <c s="1104"/>
      <c s="1105" t="s">
        <v>128</v>
      </c>
      <c s="1106" t="s">
        <v>129</v>
      </c>
      <c s="1107" t="s">
        <v>14</v>
      </c>
      <c s="1108" t="s">
        <v>130</v>
      </c>
      <c s="1106" t="s">
        <v>131</v>
      </c>
      <c s="1105" t="s">
        <v>132</v>
      </c>
      <c s="1105" t="s">
        <v>133</v>
      </c>
      <c s="1105" t="s">
        <v>134</v>
      </c>
      <c s="1106" t="s">
        <v>135</v>
      </c>
      <c s="1235" t="s">
        <v>14</v>
      </c>
      <c s="1109"/>
    </row>
    <row customHeight="1" ht="18">
      <c r="C10" s="1110" t="s">
        <v>234</v>
      </c>
      <c s="1236"/>
      <c s="1237"/>
      <c s="266"/>
      <c s="266"/>
      <c s="266"/>
      <c s="266"/>
      <c s="266"/>
      <c s="266"/>
      <c s="266"/>
      <c s="266"/>
      <c s="266"/>
      <c s="266"/>
      <c s="268"/>
    </row>
    <row customHeight="1" ht="18">
      <c r="C11" s="1117"/>
      <c s="1238" t="s">
        <v>97</v>
      </c>
      <c s="1239"/>
      <c s="1240">
        <f>SUM(F12:F20)</f>
        <v>0</v>
      </c>
      <c s="1159">
        <f>SUM(G12:G20)</f>
        <v>0</v>
      </c>
      <c s="1114">
        <f>SUM(H12:H20)</f>
        <v>0</v>
      </c>
      <c s="1115"/>
      <c s="1241">
        <f>SUM(J12:J20)</f>
        <v>29</v>
      </c>
      <c s="1159">
        <f>SUM(K12:K20)</f>
        <v>12</v>
      </c>
      <c s="1159">
        <f>SUM(L12:L20)</f>
        <v>28</v>
      </c>
      <c s="1159">
        <f>SUM(M12:M20)</f>
        <v>29</v>
      </c>
      <c s="1159">
        <f>SUM(N12:N20)</f>
        <v>43</v>
      </c>
      <c s="1114">
        <f>SUM(O12:O20)</f>
        <v>141</v>
      </c>
      <c s="1116">
        <f>SUM(P12:P20)</f>
        <v>141</v>
      </c>
    </row>
    <row customHeight="1" ht="18">
      <c r="C12" s="1117"/>
      <c s="1242"/>
      <c s="1126" t="s">
        <v>91</v>
      </c>
      <c s="1157">
        <v>0</v>
      </c>
      <c s="1157">
        <v>0</v>
      </c>
      <c s="1158">
        <f>SUM(F12:G12)</f>
        <v>0</v>
      </c>
      <c s="1129"/>
      <c s="1243">
        <v>12</v>
      </c>
      <c s="1156">
        <v>0</v>
      </c>
      <c s="1156">
        <v>22</v>
      </c>
      <c s="1156">
        <v>19</v>
      </c>
      <c s="1156">
        <v>0</v>
      </c>
      <c s="1158">
        <f>SUM(I12:N12)</f>
        <v>53</v>
      </c>
      <c s="1160">
        <f>H12+O12</f>
        <v>53</v>
      </c>
    </row>
    <row customHeight="1" ht="18">
      <c r="C13" s="1117"/>
      <c s="1244"/>
      <c s="1126" t="s">
        <v>92</v>
      </c>
      <c s="1157">
        <v>0</v>
      </c>
      <c s="1157">
        <v>0</v>
      </c>
      <c s="1158">
        <f>SUM(F13:G13)</f>
        <v>0</v>
      </c>
      <c s="1129"/>
      <c s="1243">
        <v>17</v>
      </c>
      <c s="1156">
        <v>0</v>
      </c>
      <c s="1156">
        <v>2</v>
      </c>
      <c s="1156">
        <v>0</v>
      </c>
      <c s="1156">
        <v>43</v>
      </c>
      <c s="1158">
        <f>SUM(I13:N13)</f>
        <v>62</v>
      </c>
      <c s="1160">
        <f>H13+O13</f>
        <v>62</v>
      </c>
    </row>
    <row customHeight="1" ht="18">
      <c r="C14" s="1117"/>
      <c s="1242"/>
      <c s="1126" t="s">
        <v>157</v>
      </c>
      <c s="1157">
        <v>0</v>
      </c>
      <c s="1157">
        <v>0</v>
      </c>
      <c s="1158">
        <f>SUM(F14:G14)</f>
        <v>0</v>
      </c>
      <c s="1129"/>
      <c s="1243">
        <v>0</v>
      </c>
      <c s="1156">
        <v>0</v>
      </c>
      <c s="1156">
        <v>0</v>
      </c>
      <c s="1156">
        <v>0</v>
      </c>
      <c s="1156">
        <v>0</v>
      </c>
      <c s="1158">
        <f>SUM(I14:N14)</f>
        <v>0</v>
      </c>
      <c s="1160">
        <f>H14+O14</f>
        <v>0</v>
      </c>
    </row>
    <row customHeight="1" ht="18">
      <c r="C15" s="1117"/>
      <c s="1242"/>
      <c s="1126" t="s">
        <v>94</v>
      </c>
      <c s="1157">
        <v>0</v>
      </c>
      <c s="1157">
        <v>0</v>
      </c>
      <c s="1158">
        <f>SUM(F15:G15)</f>
        <v>0</v>
      </c>
      <c s="1129"/>
      <c s="1243">
        <v>0</v>
      </c>
      <c s="1156">
        <v>0</v>
      </c>
      <c s="1156">
        <v>0</v>
      </c>
      <c s="1156">
        <v>0</v>
      </c>
      <c s="1156">
        <v>0</v>
      </c>
      <c s="1158">
        <f>SUM(I15:N15)</f>
        <v>0</v>
      </c>
      <c s="1160">
        <f>H15+O15</f>
        <v>0</v>
      </c>
    </row>
    <row customHeight="1" ht="18">
      <c r="C16" s="1117"/>
      <c s="1242"/>
      <c s="1126" t="s">
        <v>197</v>
      </c>
      <c s="1157">
        <v>0</v>
      </c>
      <c s="1157">
        <v>0</v>
      </c>
      <c s="1158">
        <f>SUM(F16:G16)</f>
        <v>0</v>
      </c>
      <c s="1129"/>
      <c s="1243">
        <v>0</v>
      </c>
      <c s="1156">
        <v>0</v>
      </c>
      <c s="1156">
        <v>0</v>
      </c>
      <c s="1156">
        <v>0</v>
      </c>
      <c s="1156">
        <v>0</v>
      </c>
      <c s="1158">
        <f>SUM(I16:N16)</f>
        <v>0</v>
      </c>
      <c s="1160">
        <f>H16+O16</f>
        <v>0</v>
      </c>
    </row>
    <row customHeight="1" ht="18">
      <c r="C17" s="1117"/>
      <c s="1242"/>
      <c s="1126" t="s">
        <v>168</v>
      </c>
      <c s="1156">
        <v>0</v>
      </c>
      <c s="1156">
        <v>0</v>
      </c>
      <c s="1158">
        <f>SUM(F17:G17)</f>
        <v>0</v>
      </c>
      <c s="1129"/>
      <c s="1243">
        <v>0</v>
      </c>
      <c s="1156">
        <v>12</v>
      </c>
      <c s="1156">
        <v>0</v>
      </c>
      <c s="1156">
        <v>5</v>
      </c>
      <c s="1156">
        <v>0</v>
      </c>
      <c s="1158">
        <f>SUM(I17:N17)</f>
        <v>17</v>
      </c>
      <c s="1160">
        <f>H17+O17</f>
        <v>17</v>
      </c>
    </row>
    <row customHeight="1" ht="18">
      <c r="C18" s="1117"/>
      <c s="1242"/>
      <c s="1126" t="s">
        <v>169</v>
      </c>
      <c s="1245">
        <v>0</v>
      </c>
      <c s="1245">
        <v>0</v>
      </c>
      <c s="1246">
        <f>SUM(F18:G18)</f>
        <v>0</v>
      </c>
      <c s="1129"/>
      <c s="1247">
        <v>0</v>
      </c>
      <c s="1245">
        <v>0</v>
      </c>
      <c s="1245">
        <v>4</v>
      </c>
      <c s="1245">
        <v>5</v>
      </c>
      <c s="1245">
        <v>0</v>
      </c>
      <c s="1246">
        <f>SUM(I18:N18)</f>
        <v>9</v>
      </c>
      <c s="1248">
        <f>H18+O18</f>
        <v>9</v>
      </c>
    </row>
    <row customHeight="1" ht="18">
      <c r="C19" s="1117"/>
      <c s="1242"/>
      <c s="1249" t="s">
        <v>170</v>
      </c>
      <c s="1245">
        <v>0</v>
      </c>
      <c s="1245">
        <v>0</v>
      </c>
      <c s="1246">
        <f>SUM(F19:G19)</f>
        <v>0</v>
      </c>
      <c s="1129"/>
      <c s="1247">
        <v>0</v>
      </c>
      <c s="1245">
        <v>0</v>
      </c>
      <c s="1245">
        <v>0</v>
      </c>
      <c s="1245">
        <v>0</v>
      </c>
      <c s="1245">
        <v>0</v>
      </c>
      <c s="1246">
        <f>SUM(I19:N19)</f>
        <v>0</v>
      </c>
      <c s="1248">
        <f>H19+O19</f>
        <v>0</v>
      </c>
    </row>
    <row customHeight="1" ht="18">
      <c r="C20" s="1117"/>
      <c s="1251"/>
      <c s="1252" t="s">
        <v>171</v>
      </c>
      <c s="1147">
        <v>0</v>
      </c>
      <c s="1147">
        <v>0</v>
      </c>
      <c s="1149">
        <f>SUM(F20:G20)</f>
        <v>0</v>
      </c>
      <c s="1129"/>
      <c s="1184">
        <v>0</v>
      </c>
      <c s="1147">
        <v>0</v>
      </c>
      <c s="1147">
        <v>0</v>
      </c>
      <c s="1147">
        <v>0</v>
      </c>
      <c s="1147">
        <v>0</v>
      </c>
      <c s="1149">
        <f>SUM(I20:N20)</f>
        <v>0</v>
      </c>
      <c s="1150">
        <f>H20+O20</f>
        <v>0</v>
      </c>
    </row>
    <row customHeight="1" ht="18">
      <c r="C21" s="1117"/>
      <c s="1258" t="s">
        <v>235</v>
      </c>
      <c s="1250"/>
      <c s="1120">
        <f>SUM(F22:F30)</f>
        <v>0</v>
      </c>
      <c s="1120">
        <f>SUM(G22:G30)</f>
        <v>0</v>
      </c>
      <c s="1122">
        <f>SUM(H22:H30)</f>
        <v>0</v>
      </c>
      <c s="1115"/>
      <c s="1241">
        <f>SUM(J22:J30)</f>
        <v>12</v>
      </c>
      <c s="1120">
        <f>SUM(K22:K30)</f>
        <v>12</v>
      </c>
      <c s="1120">
        <f>SUM(L22:L30)</f>
        <v>22</v>
      </c>
      <c s="1120">
        <f>SUM(M22:M30)</f>
        <v>24</v>
      </c>
      <c s="1120">
        <f>SUM(N22:N30)</f>
        <v>0</v>
      </c>
      <c s="1122">
        <f>SUM(O22:O30)</f>
        <v>70</v>
      </c>
      <c s="1124">
        <f>SUM(P22:P30)</f>
        <v>70</v>
      </c>
    </row>
    <row customHeight="1" ht="18">
      <c r="C22" s="1117"/>
      <c s="1242"/>
      <c s="1126" t="s">
        <v>91</v>
      </c>
      <c s="1157">
        <v>0</v>
      </c>
      <c s="1157">
        <v>0</v>
      </c>
      <c s="1158">
        <f>SUM(F22:G22)</f>
        <v>0</v>
      </c>
      <c s="1129"/>
      <c s="1243">
        <v>12</v>
      </c>
      <c s="1156">
        <v>0</v>
      </c>
      <c s="1156">
        <v>22</v>
      </c>
      <c s="1156">
        <v>19</v>
      </c>
      <c s="1156">
        <v>0</v>
      </c>
      <c s="1158">
        <f>SUM(I22:N22)</f>
        <v>53</v>
      </c>
      <c s="1160">
        <f>H22+O22</f>
        <v>53</v>
      </c>
    </row>
    <row customHeight="1" ht="18">
      <c r="C23" s="1117"/>
      <c s="1244"/>
      <c s="1126" t="s">
        <v>92</v>
      </c>
      <c s="1157">
        <v>0</v>
      </c>
      <c s="1157">
        <v>0</v>
      </c>
      <c s="1158">
        <f>SUM(F23:G23)</f>
        <v>0</v>
      </c>
      <c s="1129"/>
      <c s="1243">
        <v>0</v>
      </c>
      <c s="1156">
        <v>0</v>
      </c>
      <c s="1156">
        <v>0</v>
      </c>
      <c s="1156">
        <v>0</v>
      </c>
      <c s="1156">
        <v>0</v>
      </c>
      <c s="1158">
        <f>SUM(I23:N23)</f>
        <v>0</v>
      </c>
      <c s="1160">
        <f>H23+O23</f>
        <v>0</v>
      </c>
    </row>
    <row customHeight="1" ht="18">
      <c r="C24" s="1117"/>
      <c s="1242"/>
      <c s="1126" t="s">
        <v>157</v>
      </c>
      <c s="1157">
        <v>0</v>
      </c>
      <c s="1157">
        <v>0</v>
      </c>
      <c s="1158">
        <f>SUM(F24:G24)</f>
        <v>0</v>
      </c>
      <c s="1129"/>
      <c s="1243">
        <v>0</v>
      </c>
      <c s="1156">
        <v>0</v>
      </c>
      <c s="1156">
        <v>0</v>
      </c>
      <c s="1156">
        <v>0</v>
      </c>
      <c s="1156">
        <v>0</v>
      </c>
      <c s="1158">
        <f>SUM(I24:N24)</f>
        <v>0</v>
      </c>
      <c s="1160">
        <f>H24+O24</f>
        <v>0</v>
      </c>
    </row>
    <row customHeight="1" ht="18">
      <c r="C25" s="1117"/>
      <c s="1242"/>
      <c s="1126" t="s">
        <v>94</v>
      </c>
      <c s="1157">
        <v>0</v>
      </c>
      <c s="1157">
        <v>0</v>
      </c>
      <c s="1158">
        <f>SUM(F25:G25)</f>
        <v>0</v>
      </c>
      <c s="1129"/>
      <c s="1243">
        <v>0</v>
      </c>
      <c s="1156">
        <v>0</v>
      </c>
      <c s="1156">
        <v>0</v>
      </c>
      <c s="1156">
        <v>0</v>
      </c>
      <c s="1156">
        <v>0</v>
      </c>
      <c s="1158">
        <f>SUM(I25:N25)</f>
        <v>0</v>
      </c>
      <c s="1160">
        <f>H25+O25</f>
        <v>0</v>
      </c>
    </row>
    <row customHeight="1" ht="18">
      <c r="C26" s="1117"/>
      <c s="1242"/>
      <c s="1126" t="s">
        <v>197</v>
      </c>
      <c s="1157">
        <v>0</v>
      </c>
      <c s="1157">
        <v>0</v>
      </c>
      <c s="1158">
        <f>SUM(F26:G26)</f>
        <v>0</v>
      </c>
      <c s="1129"/>
      <c s="1243">
        <v>0</v>
      </c>
      <c s="1156">
        <v>0</v>
      </c>
      <c s="1156">
        <v>0</v>
      </c>
      <c s="1156">
        <v>0</v>
      </c>
      <c s="1156">
        <v>0</v>
      </c>
      <c s="1158">
        <f>SUM(I26:N26)</f>
        <v>0</v>
      </c>
      <c s="1160">
        <f>H26+O26</f>
        <v>0</v>
      </c>
    </row>
    <row customHeight="1" ht="18">
      <c r="C27" s="1117"/>
      <c s="1242"/>
      <c s="1126" t="s">
        <v>168</v>
      </c>
      <c s="1156">
        <v>0</v>
      </c>
      <c s="1156">
        <v>0</v>
      </c>
      <c s="1158">
        <f>SUM(F27:G27)</f>
        <v>0</v>
      </c>
      <c s="1129"/>
      <c s="1243">
        <v>0</v>
      </c>
      <c s="1156">
        <v>12</v>
      </c>
      <c s="1156">
        <v>0</v>
      </c>
      <c s="1156">
        <v>5</v>
      </c>
      <c s="1156">
        <v>0</v>
      </c>
      <c s="1158">
        <f>SUM(I27:N27)</f>
        <v>17</v>
      </c>
      <c s="1160">
        <f>H27+O27</f>
        <v>17</v>
      </c>
    </row>
    <row customHeight="1" ht="18">
      <c r="C28" s="1117"/>
      <c s="1242"/>
      <c s="1126" t="s">
        <v>169</v>
      </c>
      <c s="1245">
        <v>0</v>
      </c>
      <c s="1245">
        <v>0</v>
      </c>
      <c s="1246">
        <f>SUM(F28:G28)</f>
        <v>0</v>
      </c>
      <c s="1129"/>
      <c s="1247">
        <v>0</v>
      </c>
      <c s="1245">
        <v>0</v>
      </c>
      <c s="1245">
        <v>0</v>
      </c>
      <c s="1245">
        <v>0</v>
      </c>
      <c s="1245">
        <v>0</v>
      </c>
      <c s="1246">
        <f>SUM(I28:N28)</f>
        <v>0</v>
      </c>
      <c s="1248">
        <f>H28+O28</f>
        <v>0</v>
      </c>
    </row>
    <row customHeight="1" ht="18">
      <c r="C29" s="1117"/>
      <c s="1242"/>
      <c s="1249" t="s">
        <v>170</v>
      </c>
      <c s="1245">
        <v>0</v>
      </c>
      <c s="1245">
        <v>0</v>
      </c>
      <c s="1246">
        <f>SUM(F29:G29)</f>
        <v>0</v>
      </c>
      <c s="1129"/>
      <c s="1247">
        <v>0</v>
      </c>
      <c s="1245">
        <v>0</v>
      </c>
      <c s="1245">
        <v>0</v>
      </c>
      <c s="1245">
        <v>0</v>
      </c>
      <c s="1245">
        <v>0</v>
      </c>
      <c s="1246">
        <f>SUM(I29:N29)</f>
        <v>0</v>
      </c>
      <c s="1248">
        <f>H29+O29</f>
        <v>0</v>
      </c>
    </row>
    <row customHeight="1" ht="18">
      <c r="C30" s="1117"/>
      <c s="1251"/>
      <c s="1252" t="s">
        <v>171</v>
      </c>
      <c s="1147">
        <v>0</v>
      </c>
      <c s="1147">
        <v>0</v>
      </c>
      <c s="1149">
        <f>SUM(F30:G30)</f>
        <v>0</v>
      </c>
      <c s="1189"/>
      <c s="1184">
        <v>0</v>
      </c>
      <c s="1147">
        <v>0</v>
      </c>
      <c s="1147">
        <v>0</v>
      </c>
      <c s="1147">
        <v>0</v>
      </c>
      <c s="1147">
        <v>0</v>
      </c>
      <c s="1149">
        <f>SUM(I30:N30)</f>
        <v>0</v>
      </c>
      <c s="1150">
        <f>H30+O30</f>
        <v>0</v>
      </c>
    </row>
    <row customHeight="1" ht="18">
      <c r="C31" s="1253" t="s">
        <v>236</v>
      </c>
      <c s="1254"/>
      <c s="1255"/>
      <c s="1256"/>
      <c s="1256"/>
      <c s="1256"/>
      <c s="1256"/>
      <c s="1256"/>
      <c s="1256"/>
      <c s="1256"/>
      <c s="1256"/>
      <c s="1256"/>
      <c s="1256"/>
      <c s="1257"/>
    </row>
    <row customHeight="1" ht="18">
      <c r="C32" s="1117"/>
      <c s="1238" t="s">
        <v>97</v>
      </c>
      <c s="1239"/>
      <c s="1240">
        <f>SUM(F33:F41)</f>
        <v>0</v>
      </c>
      <c s="1159">
        <f>SUM(G33:G41)</f>
        <v>0</v>
      </c>
      <c s="1114">
        <f>SUM(H33:H41)</f>
        <v>0</v>
      </c>
      <c s="1115"/>
      <c s="1241">
        <f>SUM(J33:J41)</f>
        <v>739490</v>
      </c>
      <c s="1159">
        <f>SUM(K33:K41)</f>
        <v>202680</v>
      </c>
      <c s="1159">
        <f>SUM(L33:L41)</f>
        <v>643330</v>
      </c>
      <c s="1159">
        <f>SUM(M33:M41)</f>
        <v>440710</v>
      </c>
      <c s="1159">
        <f>SUM(N33:N41)</f>
        <v>1059040</v>
      </c>
      <c s="1114">
        <f>SUM(O33:O41)</f>
        <v>3085250</v>
      </c>
      <c s="1116">
        <f>SUM(P33:P41)</f>
        <v>3085250</v>
      </c>
    </row>
    <row customHeight="1" ht="18">
      <c r="C33" s="1117"/>
      <c s="1242"/>
      <c s="1126" t="s">
        <v>91</v>
      </c>
      <c s="1157">
        <v>0</v>
      </c>
      <c s="1157">
        <v>0</v>
      </c>
      <c s="1158">
        <f>SUM(F33:G33)</f>
        <v>0</v>
      </c>
      <c s="1129"/>
      <c s="1243">
        <v>266450</v>
      </c>
      <c s="1156">
        <v>0</v>
      </c>
      <c s="1156">
        <v>583270</v>
      </c>
      <c s="1156">
        <v>422670</v>
      </c>
      <c s="1156">
        <v>0</v>
      </c>
      <c s="1158">
        <f>SUM(I33:N33)</f>
        <v>1272390</v>
      </c>
      <c s="1160">
        <f>H33+O33</f>
        <v>1272390</v>
      </c>
    </row>
    <row customHeight="1" ht="18">
      <c r="C34" s="1117"/>
      <c s="1244"/>
      <c s="1126" t="s">
        <v>92</v>
      </c>
      <c s="1157">
        <v>0</v>
      </c>
      <c s="1157">
        <v>0</v>
      </c>
      <c s="1158">
        <f>SUM(F34:G34)</f>
        <v>0</v>
      </c>
      <c s="1129"/>
      <c s="1243">
        <v>473040</v>
      </c>
      <c s="1156">
        <v>0</v>
      </c>
      <c s="1156">
        <v>50490</v>
      </c>
      <c s="1156">
        <v>0</v>
      </c>
      <c s="1156">
        <v>1059040</v>
      </c>
      <c s="1158">
        <f>SUM(I34:N34)</f>
        <v>1582570</v>
      </c>
      <c s="1160">
        <f>H34+O34</f>
        <v>1582570</v>
      </c>
    </row>
    <row customHeight="1" ht="18">
      <c r="C35" s="1117"/>
      <c s="1242"/>
      <c s="1126" t="s">
        <v>157</v>
      </c>
      <c s="1157">
        <v>0</v>
      </c>
      <c s="1157">
        <v>0</v>
      </c>
      <c s="1158">
        <f>SUM(F35:G35)</f>
        <v>0</v>
      </c>
      <c s="1129"/>
      <c s="1243">
        <v>0</v>
      </c>
      <c s="1156">
        <v>0</v>
      </c>
      <c s="1156">
        <v>0</v>
      </c>
      <c s="1156">
        <v>0</v>
      </c>
      <c s="1156">
        <v>0</v>
      </c>
      <c s="1158">
        <f>SUM(I35:N35)</f>
        <v>0</v>
      </c>
      <c s="1160">
        <f>H35+O35</f>
        <v>0</v>
      </c>
    </row>
    <row customHeight="1" ht="18">
      <c r="C36" s="1117"/>
      <c s="1242"/>
      <c s="1126" t="s">
        <v>94</v>
      </c>
      <c s="1157">
        <v>0</v>
      </c>
      <c s="1157">
        <v>0</v>
      </c>
      <c s="1158">
        <f>SUM(F36:G36)</f>
        <v>0</v>
      </c>
      <c s="1129"/>
      <c s="1243">
        <v>0</v>
      </c>
      <c s="1156">
        <v>0</v>
      </c>
      <c s="1156">
        <v>0</v>
      </c>
      <c s="1156">
        <v>0</v>
      </c>
      <c s="1156">
        <v>0</v>
      </c>
      <c s="1158">
        <f>SUM(I36:N36)</f>
        <v>0</v>
      </c>
      <c s="1160">
        <f>H36+O36</f>
        <v>0</v>
      </c>
    </row>
    <row customHeight="1" ht="18">
      <c r="C37" s="1117"/>
      <c s="1242"/>
      <c s="1126" t="s">
        <v>197</v>
      </c>
      <c s="1157">
        <v>0</v>
      </c>
      <c s="1157">
        <v>0</v>
      </c>
      <c s="1158">
        <f>SUM(F37:G37)</f>
        <v>0</v>
      </c>
      <c s="1129"/>
      <c s="1243">
        <v>0</v>
      </c>
      <c s="1156">
        <v>0</v>
      </c>
      <c s="1156">
        <v>0</v>
      </c>
      <c s="1156">
        <v>0</v>
      </c>
      <c s="1156">
        <v>0</v>
      </c>
      <c s="1158">
        <f>SUM(I37:N37)</f>
        <v>0</v>
      </c>
      <c s="1160">
        <f>H37+O37</f>
        <v>0</v>
      </c>
    </row>
    <row customHeight="1" ht="18">
      <c r="C38" s="1117"/>
      <c s="1242"/>
      <c s="1126" t="s">
        <v>168</v>
      </c>
      <c s="1156">
        <v>0</v>
      </c>
      <c s="1156">
        <v>0</v>
      </c>
      <c s="1158">
        <f>SUM(F38:G38)</f>
        <v>0</v>
      </c>
      <c s="1129"/>
      <c s="1243">
        <v>0</v>
      </c>
      <c s="1156">
        <v>202680</v>
      </c>
      <c s="1156">
        <v>0</v>
      </c>
      <c s="1156">
        <v>7040</v>
      </c>
      <c s="1156">
        <v>0</v>
      </c>
      <c s="1158">
        <f>SUM(I38:N38)</f>
        <v>209720</v>
      </c>
      <c s="1160">
        <f>H38+O38</f>
        <v>209720</v>
      </c>
    </row>
    <row customHeight="1" ht="18">
      <c r="C39" s="1117"/>
      <c s="1242"/>
      <c s="1126" t="s">
        <v>169</v>
      </c>
      <c s="1245">
        <v>0</v>
      </c>
      <c s="1245">
        <v>0</v>
      </c>
      <c s="1246">
        <f>SUM(F39:G39)</f>
        <v>0</v>
      </c>
      <c s="1129"/>
      <c s="1247">
        <v>0</v>
      </c>
      <c s="1245">
        <v>0</v>
      </c>
      <c s="1245">
        <v>9570</v>
      </c>
      <c s="1245">
        <v>11000</v>
      </c>
      <c s="1245">
        <v>0</v>
      </c>
      <c s="1246">
        <f>SUM(I39:N39)</f>
        <v>20570</v>
      </c>
      <c s="1248">
        <f>H39+O39</f>
        <v>20570</v>
      </c>
    </row>
    <row customHeight="1" ht="18">
      <c r="C40" s="1117"/>
      <c s="1242"/>
      <c s="1249" t="s">
        <v>170</v>
      </c>
      <c s="1245">
        <v>0</v>
      </c>
      <c s="1245">
        <v>0</v>
      </c>
      <c s="1246">
        <f>SUM(F40:G40)</f>
        <v>0</v>
      </c>
      <c s="1129"/>
      <c s="1247">
        <v>0</v>
      </c>
      <c s="1245">
        <v>0</v>
      </c>
      <c s="1245">
        <v>0</v>
      </c>
      <c s="1245">
        <v>0</v>
      </c>
      <c s="1245">
        <v>0</v>
      </c>
      <c s="1246">
        <f>SUM(I40:N40)</f>
        <v>0</v>
      </c>
      <c s="1248">
        <f>H40+O40</f>
        <v>0</v>
      </c>
    </row>
    <row customHeight="1" ht="18">
      <c r="C41" s="1117"/>
      <c s="1242"/>
      <c s="1249" t="s">
        <v>171</v>
      </c>
      <c s="1245">
        <v>0</v>
      </c>
      <c s="1245">
        <v>0</v>
      </c>
      <c s="1246">
        <f>SUM(F41:G41)</f>
        <v>0</v>
      </c>
      <c s="1129"/>
      <c s="1247">
        <v>0</v>
      </c>
      <c s="1245">
        <v>0</v>
      </c>
      <c s="1245">
        <v>0</v>
      </c>
      <c s="1245">
        <v>0</v>
      </c>
      <c s="1245">
        <v>0</v>
      </c>
      <c s="1246">
        <f>SUM(I41:N41)</f>
        <v>0</v>
      </c>
      <c s="1248">
        <f>H41+O41</f>
        <v>0</v>
      </c>
    </row>
    <row customHeight="1" ht="18">
      <c r="C42" s="1117"/>
      <c s="1238" t="s">
        <v>235</v>
      </c>
      <c s="1250"/>
      <c s="1112">
        <f>SUM(F43:F51)</f>
        <v>0</v>
      </c>
      <c s="1112">
        <f>SUM(G43:G51)</f>
        <v>0</v>
      </c>
      <c s="1114">
        <f>SUM(H43:H51)</f>
        <v>0</v>
      </c>
      <c s="1115"/>
      <c s="1178">
        <f>SUM(J43:J51)</f>
        <v>240900</v>
      </c>
      <c s="1112">
        <f>SUM(K43:K51)</f>
        <v>132980</v>
      </c>
      <c s="1112">
        <f>SUM(L43:L51)</f>
        <v>293010</v>
      </c>
      <c s="1112">
        <f>SUM(M43:M51)</f>
        <v>280450</v>
      </c>
      <c s="1112">
        <f>SUM(N43:N51)</f>
        <v>0</v>
      </c>
      <c s="1114">
        <f>SUM(O43:O51)</f>
        <v>947340</v>
      </c>
      <c s="1116">
        <f>SUM(P43:P51)</f>
        <v>947340</v>
      </c>
    </row>
    <row customHeight="1" ht="18">
      <c r="C43" s="1117"/>
      <c s="1242"/>
      <c s="1126" t="s">
        <v>91</v>
      </c>
      <c s="1157">
        <v>0</v>
      </c>
      <c s="1157">
        <v>0</v>
      </c>
      <c s="1158">
        <f>SUM(F43:G43)</f>
        <v>0</v>
      </c>
      <c s="1129"/>
      <c s="1243">
        <v>240900</v>
      </c>
      <c s="1156">
        <v>0</v>
      </c>
      <c s="1156">
        <v>293010</v>
      </c>
      <c s="1156">
        <v>272130</v>
      </c>
      <c s="1156">
        <v>0</v>
      </c>
      <c s="1158">
        <f>SUM(I43:N43)</f>
        <v>806040</v>
      </c>
      <c s="1160">
        <f>H43+O43</f>
        <v>806040</v>
      </c>
    </row>
    <row customHeight="1" ht="18">
      <c r="C44" s="1117"/>
      <c s="1244"/>
      <c s="1126" t="s">
        <v>92</v>
      </c>
      <c s="1157">
        <v>0</v>
      </c>
      <c s="1157">
        <v>0</v>
      </c>
      <c s="1158">
        <f>SUM(F44:G44)</f>
        <v>0</v>
      </c>
      <c s="1129"/>
      <c s="1243">
        <v>0</v>
      </c>
      <c s="1156">
        <v>0</v>
      </c>
      <c s="1156">
        <v>0</v>
      </c>
      <c s="1156">
        <v>0</v>
      </c>
      <c s="1156">
        <v>0</v>
      </c>
      <c s="1158">
        <f>SUM(I44:N44)</f>
        <v>0</v>
      </c>
      <c s="1160">
        <f>H44+O44</f>
        <v>0</v>
      </c>
    </row>
    <row customHeight="1" ht="18">
      <c r="C45" s="1117"/>
      <c s="1242"/>
      <c s="1126" t="s">
        <v>157</v>
      </c>
      <c s="1157">
        <v>0</v>
      </c>
      <c s="1157">
        <v>0</v>
      </c>
      <c s="1158">
        <f>SUM(F45:G45)</f>
        <v>0</v>
      </c>
      <c s="1129"/>
      <c s="1243">
        <v>0</v>
      </c>
      <c s="1156">
        <v>0</v>
      </c>
      <c s="1156">
        <v>0</v>
      </c>
      <c s="1156">
        <v>0</v>
      </c>
      <c s="1156">
        <v>0</v>
      </c>
      <c s="1158">
        <f>SUM(I45:N45)</f>
        <v>0</v>
      </c>
      <c s="1160">
        <f>H45+O45</f>
        <v>0</v>
      </c>
    </row>
    <row customHeight="1" ht="18">
      <c r="C46" s="1117"/>
      <c s="1242"/>
      <c s="1126" t="s">
        <v>94</v>
      </c>
      <c s="1157">
        <v>0</v>
      </c>
      <c s="1157">
        <v>0</v>
      </c>
      <c s="1158">
        <f>SUM(F46:G46)</f>
        <v>0</v>
      </c>
      <c s="1129"/>
      <c s="1243">
        <v>0</v>
      </c>
      <c s="1156">
        <v>0</v>
      </c>
      <c s="1156">
        <v>0</v>
      </c>
      <c s="1156">
        <v>0</v>
      </c>
      <c s="1156">
        <v>0</v>
      </c>
      <c s="1158">
        <f>SUM(I46:N46)</f>
        <v>0</v>
      </c>
      <c s="1160">
        <f>H46+O46</f>
        <v>0</v>
      </c>
    </row>
    <row customHeight="1" ht="18">
      <c r="C47" s="1117"/>
      <c s="1242"/>
      <c s="1126" t="s">
        <v>197</v>
      </c>
      <c s="1157">
        <v>0</v>
      </c>
      <c s="1157">
        <v>0</v>
      </c>
      <c s="1158">
        <f>SUM(F47:G47)</f>
        <v>0</v>
      </c>
      <c s="1129"/>
      <c s="1243">
        <v>0</v>
      </c>
      <c s="1156">
        <v>0</v>
      </c>
      <c s="1156">
        <v>0</v>
      </c>
      <c s="1156">
        <v>0</v>
      </c>
      <c s="1156">
        <v>0</v>
      </c>
      <c s="1158">
        <f>SUM(I47:N47)</f>
        <v>0</v>
      </c>
      <c s="1160">
        <f>H47+O47</f>
        <v>0</v>
      </c>
    </row>
    <row customHeight="1" ht="18">
      <c r="C48" s="1117"/>
      <c s="1242"/>
      <c s="1126" t="s">
        <v>168</v>
      </c>
      <c s="1156">
        <v>0</v>
      </c>
      <c s="1156">
        <v>0</v>
      </c>
      <c s="1158">
        <f>SUM(F48:G48)</f>
        <v>0</v>
      </c>
      <c s="1129"/>
      <c s="1243">
        <v>0</v>
      </c>
      <c s="1156">
        <v>132980</v>
      </c>
      <c s="1156">
        <v>0</v>
      </c>
      <c s="1156">
        <v>8320</v>
      </c>
      <c s="1156">
        <v>0</v>
      </c>
      <c s="1158">
        <f>SUM(I48:N48)</f>
        <v>141300</v>
      </c>
      <c s="1160">
        <f>H48+O48</f>
        <v>141300</v>
      </c>
    </row>
    <row customHeight="1" ht="18">
      <c r="C49" s="1117"/>
      <c s="1244"/>
      <c s="1126" t="s">
        <v>169</v>
      </c>
      <c s="1156">
        <v>0</v>
      </c>
      <c s="1156">
        <v>0</v>
      </c>
      <c s="1158">
        <f>SUM(F49:G49)</f>
        <v>0</v>
      </c>
      <c s="1129"/>
      <c s="1243">
        <v>0</v>
      </c>
      <c s="1156">
        <v>0</v>
      </c>
      <c s="1156">
        <v>0</v>
      </c>
      <c s="1156">
        <v>0</v>
      </c>
      <c s="1156">
        <v>0</v>
      </c>
      <c s="1158">
        <f>SUM(I49:N49)</f>
        <v>0</v>
      </c>
      <c s="1160">
        <f>H49+O49</f>
        <v>0</v>
      </c>
    </row>
    <row customHeight="1" ht="18">
      <c r="C50" s="1117"/>
      <c s="1242"/>
      <c s="1249" t="s">
        <v>170</v>
      </c>
      <c s="1245">
        <v>0</v>
      </c>
      <c s="1245">
        <v>0</v>
      </c>
      <c s="1246">
        <f>SUM(F50:G50)</f>
        <v>0</v>
      </c>
      <c s="1129"/>
      <c s="1247">
        <v>0</v>
      </c>
      <c s="1245">
        <v>0</v>
      </c>
      <c s="1245">
        <v>0</v>
      </c>
      <c s="1245">
        <v>0</v>
      </c>
      <c s="1245">
        <v>0</v>
      </c>
      <c s="1246">
        <f>SUM(I50:N50)</f>
        <v>0</v>
      </c>
      <c s="1248">
        <f>H50+O50</f>
        <v>0</v>
      </c>
    </row>
    <row customHeight="1" ht="18">
      <c r="C51" s="1117"/>
      <c s="1251"/>
      <c s="1252" t="s">
        <v>171</v>
      </c>
      <c s="1147">
        <v>0</v>
      </c>
      <c s="1147">
        <v>0</v>
      </c>
      <c s="1149">
        <f>SUM(F51:G51)</f>
        <v>0</v>
      </c>
      <c s="1129"/>
      <c s="1184">
        <v>0</v>
      </c>
      <c s="1147">
        <v>0</v>
      </c>
      <c s="1147">
        <v>0</v>
      </c>
      <c s="1147">
        <v>0</v>
      </c>
      <c s="1147">
        <v>0</v>
      </c>
      <c s="1149">
        <f>SUM(I51:N51)</f>
        <v>0</v>
      </c>
      <c s="1150">
        <f>H51+O51</f>
        <v>0</v>
      </c>
    </row>
    <row customHeight="1" ht="18">
      <c r="C52" s="1170" t="s">
        <v>218</v>
      </c>
      <c s="1171"/>
      <c s="1172"/>
      <c s="1185">
        <f>F32+F42</f>
        <v>0</v>
      </c>
      <c s="1173">
        <f>G32+G42</f>
        <v>0</v>
      </c>
      <c s="1174">
        <f>H32+H42</f>
        <v>0</v>
      </c>
      <c s="1041"/>
      <c s="1186">
        <f>J32+J42</f>
        <v>980390</v>
      </c>
      <c s="1173">
        <f>K32+K42</f>
        <v>335660</v>
      </c>
      <c s="1173">
        <f>L32+L42</f>
        <v>936340</v>
      </c>
      <c s="1173">
        <f>M32+M42</f>
        <v>721160</v>
      </c>
      <c s="1173">
        <f>N32+N42</f>
        <v>1059040</v>
      </c>
      <c s="1174">
        <f>O32+O42</f>
        <v>4032590</v>
      </c>
      <c s="1175">
        <f>P32+P42</f>
        <v>4032590</v>
      </c>
    </row>
    <row customHeight="1" ht="12"/>
  </sheetData>
  <sheetProtection selectLockedCells="1" selectUnlockedCells="1"/>
  <mergeCells count="7">
    <mergeCell ref="C52:E52"/>
    <mergeCell ref="A3:Q3"/>
    <mergeCell ref="A4:Q4"/>
    <mergeCell ref="C8:E9"/>
    <mergeCell ref="F8:H8"/>
    <mergeCell ref="I8:O8"/>
    <mergeCell ref="P8:P9"/>
  </mergeCel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election activeCell="A1" sqref="A1"/>
    </sheetView>
  </sheetViews>
  <sheetFormatPr defaultColWidth="9" customHeight="1" defaultRowHeight="0"/>
  <cols>
    <col min="1" max="2" style="68" width="3.796875" customWidth="1"/>
    <col min="3" max="3" style="68" width="23.3984375" customWidth="1"/>
    <col min="4" max="17" style="68" width="14.3984375" customWidth="1"/>
    <col min="18" max="18" style="49" width="4" customWidth="1"/>
  </cols>
  <sheetData>
    <row customHeight="1" ht="18">
      <c s="923" t="s">
        <v>112</v>
      </c>
      <c s="56"/>
      <c s="56"/>
      <c s="56"/>
      <c s="56"/>
      <c s="56"/>
      <c s="56"/>
      <c s="56"/>
      <c s="56"/>
      <c s="56"/>
      <c s="56"/>
      <c s="56"/>
      <c s="56"/>
      <c s="56"/>
      <c s="56"/>
      <c s="56"/>
      <c s="49"/>
      <c s="975"/>
    </row>
    <row customHeight="1" ht="18">
      <c s="56"/>
      <c s="56"/>
      <c s="56"/>
      <c s="56"/>
      <c s="56"/>
      <c s="56"/>
      <c s="56"/>
      <c s="56"/>
      <c s="56"/>
      <c s="56"/>
      <c s="56"/>
      <c s="56"/>
      <c s="56"/>
      <c s="56"/>
      <c s="56"/>
      <c s="56"/>
      <c s="49"/>
      <c s="975"/>
    </row>
    <row customHeight="1" ht="18">
      <c s="630" t="s">
        <v>1</v>
      </c>
      <c s="630"/>
      <c s="630"/>
      <c s="630"/>
      <c s="630"/>
      <c s="630"/>
      <c s="630"/>
      <c s="630"/>
      <c s="630"/>
      <c s="630"/>
      <c s="630"/>
      <c s="630"/>
      <c s="630"/>
      <c s="630"/>
      <c s="630"/>
      <c s="630"/>
      <c s="630"/>
      <c s="630"/>
    </row>
    <row customHeight="1" ht="18">
      <c s="925" t="s">
        <v>2</v>
      </c>
      <c s="925" t="s"/>
      <c s="925" t="s"/>
      <c s="925" t="s"/>
      <c s="925" t="s"/>
      <c s="925" t="s"/>
      <c s="925" t="s"/>
      <c s="925" t="s"/>
      <c s="925" t="s"/>
      <c s="925" t="s"/>
      <c s="925" t="s"/>
      <c s="925" t="s"/>
      <c s="925" t="s"/>
      <c s="925" t="s"/>
      <c s="925" t="s"/>
      <c s="925" t="s"/>
      <c s="925" t="s"/>
      <c s="925" t="s"/>
    </row>
    <row customHeight="1" ht="18">
      <c s="56"/>
      <c s="56"/>
      <c s="56"/>
      <c s="56"/>
      <c s="56"/>
      <c s="56"/>
      <c s="56"/>
      <c s="56"/>
      <c s="56"/>
      <c s="56"/>
      <c s="56"/>
      <c s="56"/>
      <c s="56"/>
      <c s="49"/>
      <c s="49"/>
      <c s="846" t="s">
        <v>3</v>
      </c>
      <c s="926" t="s">
        <v>4</v>
      </c>
    </row>
    <row customHeight="1" ht="18">
      <c s="56"/>
      <c s="56"/>
      <c s="56"/>
      <c s="56"/>
      <c s="56"/>
      <c s="56"/>
      <c s="56"/>
      <c s="56"/>
      <c s="56"/>
      <c s="56"/>
      <c s="56"/>
      <c s="56"/>
      <c s="56"/>
      <c s="49"/>
      <c s="49"/>
      <c s="848" t="s">
        <v>5</v>
      </c>
      <c s="849" t="s">
        <v>6</v>
      </c>
      <c s="49" t="s">
        <v>7</v>
      </c>
    </row>
    <row customHeight="1" ht="18">
      <c r="B7" s="843" t="s">
        <v>89</v>
      </c>
    </row>
    <row customHeight="1" ht="12"/>
    <row customHeight="1" ht="18">
      <c r="B9" s="843" t="s">
        <v>113</v>
      </c>
    </row>
    <row customHeight="1" ht="12"/>
    <row customHeight="1" ht="24.75">
      <c r="C11" s="497"/>
      <c s="867" t="s">
        <v>91</v>
      </c>
      <c s="927"/>
      <c s="867" t="s">
        <v>92</v>
      </c>
      <c s="927"/>
      <c s="868" t="s">
        <v>93</v>
      </c>
      <c s="927"/>
      <c s="867" t="s">
        <v>94</v>
      </c>
      <c s="927"/>
      <c s="868" t="s">
        <v>95</v>
      </c>
      <c s="976"/>
      <c s="929" t="s">
        <v>27</v>
      </c>
      <c s="928"/>
      <c s="929" t="s">
        <v>87</v>
      </c>
      <c s="930"/>
    </row>
    <row customHeight="1" ht="24.75">
      <c r="C12" s="931" t="s">
        <v>96</v>
      </c>
      <c s="932">
        <v>4</v>
      </c>
      <c s="933"/>
      <c s="932">
        <v>5</v>
      </c>
      <c s="933"/>
      <c s="932">
        <v>0</v>
      </c>
      <c s="933"/>
      <c s="932">
        <v>0</v>
      </c>
      <c s="933"/>
      <c s="932">
        <v>0</v>
      </c>
      <c s="933"/>
      <c s="932">
        <v>11</v>
      </c>
      <c s="933"/>
      <c s="934">
        <f>SUM(D12:O12)</f>
        <v>20</v>
      </c>
      <c s="935"/>
    </row>
    <row customHeight="1" ht="24.75">
      <c r="C13" s="499"/>
      <c s="936" t="s">
        <v>97</v>
      </c>
      <c s="936" t="s">
        <v>98</v>
      </c>
      <c s="936" t="s">
        <v>97</v>
      </c>
      <c s="936" t="s">
        <v>98</v>
      </c>
      <c s="937" t="s">
        <v>97</v>
      </c>
      <c s="937" t="s">
        <v>98</v>
      </c>
      <c s="937" t="s">
        <v>97</v>
      </c>
      <c s="937" t="s">
        <v>98</v>
      </c>
      <c s="937" t="s">
        <v>97</v>
      </c>
      <c s="937" t="s">
        <v>98</v>
      </c>
      <c s="937" t="s">
        <v>97</v>
      </c>
      <c s="938" t="s">
        <v>99</v>
      </c>
      <c s="937" t="s">
        <v>97</v>
      </c>
      <c s="939" t="s">
        <v>99</v>
      </c>
    </row>
    <row customHeight="1" ht="24.75">
      <c r="C14" s="940" t="s">
        <v>100</v>
      </c>
      <c s="941">
        <v>3</v>
      </c>
      <c s="941">
        <v>3</v>
      </c>
      <c s="941">
        <v>3</v>
      </c>
      <c s="941">
        <v>3</v>
      </c>
      <c s="942">
        <v>0</v>
      </c>
      <c s="942">
        <v>0</v>
      </c>
      <c s="942">
        <v>0</v>
      </c>
      <c s="942">
        <v>0</v>
      </c>
      <c s="942">
        <v>0</v>
      </c>
      <c s="942">
        <v>0</v>
      </c>
      <c s="942">
        <v>8</v>
      </c>
      <c s="942">
        <v>8</v>
      </c>
      <c s="977">
        <f>SUM(D14,F14,H14,L14,N14,J14)</f>
        <v>14</v>
      </c>
      <c s="944">
        <f>SUM(E14,G14,I14,M14,O14,K14)</f>
        <v>14</v>
      </c>
    </row>
    <row customHeight="1" ht="24.75">
      <c r="C15" s="945" t="s">
        <v>101</v>
      </c>
      <c s="946">
        <v>3</v>
      </c>
      <c s="946">
        <v>3</v>
      </c>
      <c s="946">
        <v>2</v>
      </c>
      <c s="946">
        <v>2</v>
      </c>
      <c s="947">
        <v>0</v>
      </c>
      <c s="947">
        <v>0</v>
      </c>
      <c s="947">
        <v>0</v>
      </c>
      <c s="947">
        <v>0</v>
      </c>
      <c s="947">
        <v>0</v>
      </c>
      <c s="947">
        <v>0</v>
      </c>
      <c s="947">
        <v>6</v>
      </c>
      <c s="947">
        <v>6</v>
      </c>
      <c s="978">
        <f>SUM(D15,F15,H15,L15,N15,J15)</f>
        <v>11</v>
      </c>
      <c s="949">
        <f>SUM(E15,G15,I15,M15,O15,K15)</f>
        <v>11</v>
      </c>
    </row>
    <row customHeight="1" ht="24.75">
      <c r="C16" s="940" t="s">
        <v>102</v>
      </c>
      <c s="941">
        <v>1</v>
      </c>
      <c s="941">
        <v>1</v>
      </c>
      <c s="941">
        <v>2</v>
      </c>
      <c s="941">
        <v>2</v>
      </c>
      <c s="942">
        <v>0</v>
      </c>
      <c s="942">
        <v>0</v>
      </c>
      <c s="942">
        <v>0</v>
      </c>
      <c s="942">
        <v>0</v>
      </c>
      <c s="942">
        <v>0</v>
      </c>
      <c s="942">
        <v>0</v>
      </c>
      <c s="942">
        <v>3</v>
      </c>
      <c s="942">
        <v>3</v>
      </c>
      <c s="977">
        <f>SUM(D16,F16,H16,L16,N16,J16)</f>
        <v>6</v>
      </c>
      <c s="944">
        <f>SUM(E16,G16,I16,M16,O16,K16)</f>
        <v>6</v>
      </c>
    </row>
    <row customHeight="1" ht="24.75">
      <c r="C17" s="945" t="s">
        <v>101</v>
      </c>
      <c s="946">
        <v>1</v>
      </c>
      <c s="946">
        <v>1</v>
      </c>
      <c s="946">
        <v>3</v>
      </c>
      <c s="946">
        <v>3</v>
      </c>
      <c s="947">
        <v>0</v>
      </c>
      <c s="947">
        <v>0</v>
      </c>
      <c s="947">
        <v>0</v>
      </c>
      <c s="947">
        <v>0</v>
      </c>
      <c s="947">
        <v>0</v>
      </c>
      <c s="947">
        <v>0</v>
      </c>
      <c s="947">
        <v>1</v>
      </c>
      <c s="947">
        <v>1</v>
      </c>
      <c s="978">
        <f>SUM(D17,F17,H17,L17,N17,J17)</f>
        <v>5</v>
      </c>
      <c s="949">
        <f>SUM(E17,G17,I17,M17,O17,K17)</f>
        <v>5</v>
      </c>
    </row>
    <row customHeight="1" ht="24.75">
      <c r="C18" s="940" t="s">
        <v>103</v>
      </c>
      <c s="950">
        <v>0</v>
      </c>
      <c s="950">
        <v>0</v>
      </c>
      <c s="950">
        <v>0</v>
      </c>
      <c s="950">
        <v>0</v>
      </c>
      <c s="969">
        <v>0</v>
      </c>
      <c s="969">
        <v>0</v>
      </c>
      <c s="969">
        <v>0</v>
      </c>
      <c s="969">
        <v>0</v>
      </c>
      <c s="969">
        <v>0</v>
      </c>
      <c s="969">
        <v>0</v>
      </c>
      <c s="969">
        <v>0</v>
      </c>
      <c s="969">
        <v>0</v>
      </c>
      <c s="977">
        <f>SUM(D18,F18,H18,L18,N18,J18)</f>
        <v>0</v>
      </c>
      <c s="944">
        <f>SUM(E18,G18,I18,M18,O18,K18)</f>
        <v>0</v>
      </c>
    </row>
    <row customHeight="1" ht="24.75">
      <c r="C19" s="951" t="s">
        <v>101</v>
      </c>
      <c s="952">
        <v>0</v>
      </c>
      <c s="952">
        <v>0</v>
      </c>
      <c s="952">
        <v>0</v>
      </c>
      <c s="952">
        <v>0</v>
      </c>
      <c s="953">
        <v>0</v>
      </c>
      <c s="953">
        <v>0</v>
      </c>
      <c s="953">
        <v>0</v>
      </c>
      <c s="953">
        <v>0</v>
      </c>
      <c s="953">
        <v>0</v>
      </c>
      <c s="953">
        <v>0</v>
      </c>
      <c s="953">
        <v>0</v>
      </c>
      <c s="953">
        <v>0</v>
      </c>
      <c s="954">
        <f>SUM(D19,F19,H19,L19,N19,J19)</f>
        <v>0</v>
      </c>
      <c s="955">
        <f>SUM(E19,G19,I19,M19,O19,K19)</f>
        <v>0</v>
      </c>
    </row>
    <row customHeight="1" ht="12"/>
    <row customHeight="1" ht="18">
      <c r="B21" s="843" t="s">
        <v>114</v>
      </c>
    </row>
    <row customHeight="1" ht="12"/>
    <row customHeight="1" ht="24.75">
      <c r="C23" s="497"/>
      <c s="869" t="s">
        <v>105</v>
      </c>
    </row>
    <row customHeight="1" ht="24.75">
      <c r="C24" s="956" t="s">
        <v>96</v>
      </c>
      <c s="957">
        <v>0</v>
      </c>
    </row>
    <row customHeight="1" ht="24.75">
      <c r="C25" s="940" t="s">
        <v>106</v>
      </c>
      <c s="958">
        <v>0</v>
      </c>
    </row>
    <row customHeight="1" ht="24.75">
      <c r="C26" s="945" t="s">
        <v>101</v>
      </c>
      <c s="959">
        <v>0</v>
      </c>
    </row>
    <row customHeight="1" ht="24.75">
      <c r="C27" s="940" t="s">
        <v>107</v>
      </c>
      <c s="960">
        <v>0</v>
      </c>
    </row>
    <row customHeight="1" ht="24.75">
      <c r="C28" s="951" t="s">
        <v>101</v>
      </c>
      <c s="961">
        <v>0</v>
      </c>
    </row>
    <row customHeight="1" ht="12"/>
    <row customHeight="1" ht="18">
      <c r="B30" s="843" t="s">
        <v>115</v>
      </c>
    </row>
    <row customHeight="1" ht="12"/>
    <row customHeight="1" ht="24.75">
      <c r="C32" s="497"/>
      <c s="929" t="s">
        <v>109</v>
      </c>
      <c s="930"/>
      <c s="520"/>
      <c s="869" t="s">
        <v>105</v>
      </c>
    </row>
    <row customHeight="1" ht="24.75">
      <c r="C33" s="931" t="s">
        <v>96</v>
      </c>
      <c s="932">
        <v>0</v>
      </c>
      <c s="962"/>
      <c s="963" t="s">
        <v>96</v>
      </c>
      <c s="957">
        <v>0</v>
      </c>
    </row>
    <row customHeight="1" ht="24.75">
      <c r="C34" s="522"/>
      <c s="964" t="s">
        <v>97</v>
      </c>
      <c s="965" t="s">
        <v>98</v>
      </c>
      <c s="966" t="s">
        <v>106</v>
      </c>
      <c s="967">
        <v>0</v>
      </c>
    </row>
    <row customHeight="1" ht="24.75">
      <c r="C35" s="968" t="s">
        <v>100</v>
      </c>
      <c s="969">
        <v>0</v>
      </c>
      <c s="960">
        <v>0</v>
      </c>
      <c s="970" t="s">
        <v>110</v>
      </c>
      <c s="959">
        <v>0</v>
      </c>
    </row>
    <row customHeight="1" ht="24.75">
      <c r="C36" s="945" t="s">
        <v>101</v>
      </c>
      <c s="947">
        <v>0</v>
      </c>
      <c s="959">
        <v>0</v>
      </c>
      <c s="971" t="s">
        <v>107</v>
      </c>
      <c s="960">
        <v>0</v>
      </c>
    </row>
    <row customHeight="1" ht="24.75">
      <c r="C37" s="940" t="s">
        <v>102</v>
      </c>
      <c s="969">
        <v>0</v>
      </c>
      <c s="960">
        <v>0</v>
      </c>
      <c s="972" t="s">
        <v>110</v>
      </c>
      <c s="961">
        <v>0</v>
      </c>
    </row>
    <row customHeight="1" ht="24.75">
      <c r="C38" s="973" t="s">
        <v>101</v>
      </c>
      <c s="974">
        <v>0</v>
      </c>
      <c s="959">
        <v>0</v>
      </c>
    </row>
    <row customHeight="1" ht="24.75">
      <c r="C39" s="940" t="s">
        <v>111</v>
      </c>
      <c s="942">
        <v>0</v>
      </c>
      <c s="960">
        <v>0</v>
      </c>
    </row>
    <row customHeight="1" ht="24.75">
      <c r="C40" s="951" t="s">
        <v>101</v>
      </c>
      <c s="953">
        <v>0</v>
      </c>
      <c s="961">
        <v>0</v>
      </c>
    </row>
    <row customHeight="1" ht="12"/>
  </sheetData>
  <sheetProtection selectLockedCells="1" selectUnlockedCells="1"/>
  <mergeCells count="18">
    <mergeCell ref="D33:E33"/>
    <mergeCell ref="D32:E32"/>
    <mergeCell ref="D12:E12"/>
    <mergeCell ref="A3:R3"/>
    <mergeCell ref="A4:R4"/>
    <mergeCell ref="N11:O11"/>
    <mergeCell ref="P11:Q11"/>
    <mergeCell ref="H11:I11"/>
    <mergeCell ref="J11:K11"/>
    <mergeCell ref="L11:M11"/>
    <mergeCell ref="N12:O12"/>
    <mergeCell ref="P12:Q12"/>
    <mergeCell ref="D11:E11"/>
    <mergeCell ref="F11:G11"/>
    <mergeCell ref="J12:K12"/>
    <mergeCell ref="L12:M12"/>
    <mergeCell ref="H12:I12"/>
    <mergeCell ref="F12:G12"/>
  </mergeCell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showGridLines="0" workbookViewId="0">
      <selection activeCell="A1" sqref="A1"/>
    </sheetView>
  </sheetViews>
  <sheetFormatPr defaultColWidth="9" customHeight="1" defaultRowHeight="12.75"/>
  <cols>
    <col min="1" max="2" style="232" width="3.796875" customWidth="1"/>
    <col min="3" max="3" style="232" width="13.8984375" customWidth="1"/>
    <col min="4" max="6" style="232" width="14.3984375" customWidth="1"/>
    <col min="7" max="7" style="232" width="13.8984375" customWidth="1"/>
    <col min="8" max="8" style="49" width="4" customWidth="1"/>
  </cols>
  <sheetData>
    <row customHeight="1" ht="18">
      <c s="1259" t="s">
        <v>239</v>
      </c>
      <c r="H1" s="975"/>
    </row>
    <row customHeight="1" ht="18">
      <c r="H2" s="975"/>
    </row>
    <row customHeight="1" ht="18">
      <c s="695" t="s">
        <v>1</v>
      </c>
      <c s="695"/>
      <c s="695"/>
      <c s="695"/>
      <c s="695"/>
      <c s="695"/>
      <c s="695"/>
      <c s="234"/>
    </row>
    <row customHeight="1" ht="18">
      <c s="1260" t="s">
        <v>2</v>
      </c>
      <c s="1261" t="s"/>
      <c s="1261" t="s"/>
      <c s="1261" t="s"/>
      <c s="1261" t="s"/>
      <c s="1261" t="s"/>
      <c s="1261" t="s"/>
      <c s="234"/>
    </row>
    <row customHeight="1" ht="18">
      <c s="234"/>
      <c s="234"/>
      <c s="234"/>
      <c s="234"/>
      <c s="49"/>
      <c s="1021" t="s">
        <v>3</v>
      </c>
      <c s="926" t="s">
        <v>4</v>
      </c>
    </row>
    <row customHeight="1" ht="18">
      <c s="234"/>
      <c s="234"/>
      <c s="234"/>
      <c s="234"/>
      <c s="49"/>
      <c s="1022" t="s">
        <v>5</v>
      </c>
      <c s="849" t="s">
        <v>6</v>
      </c>
      <c s="49" t="s">
        <v>7</v>
      </c>
    </row>
    <row customHeight="1" ht="18">
      <c s="234"/>
      <c s="234"/>
      <c s="234"/>
      <c s="234"/>
      <c s="49"/>
      <c s="238"/>
      <c s="239"/>
    </row>
    <row s="56" customFormat="1" customHeight="1" ht="18">
      <c r="B8" s="923" t="s">
        <v>240</v>
      </c>
    </row>
    <row s="56" customFormat="1" customHeight="1" ht="18">
      <c r="B9" s="923" t="s">
        <v>241</v>
      </c>
      <c s="250"/>
    </row>
    <row s="56" customFormat="1" customHeight="1" ht="16.5">
      <c r="C10" s="56" t="s">
        <v>242</v>
      </c>
    </row>
    <row s="56" customFormat="1" customHeight="1" ht="16.5">
      <c r="C11" s="246"/>
      <c s="1262" t="s">
        <v>243</v>
      </c>
      <c s="1262" t="s">
        <v>27</v>
      </c>
      <c s="1263" t="s">
        <v>14</v>
      </c>
    </row>
    <row s="56" customFormat="1" customHeight="1" ht="16.5">
      <c r="C12" s="1264" t="s">
        <v>244</v>
      </c>
      <c s="1265">
        <v>2613</v>
      </c>
      <c s="1265">
        <v>2718</v>
      </c>
      <c s="1266">
        <f>SUM(D12,E12)</f>
        <v>5331</v>
      </c>
    </row>
    <row s="56" customFormat="1" customHeight="1" ht="16.5">
      <c r="C13" s="1267" t="s">
        <v>245</v>
      </c>
      <c s="1268">
        <v>24726695</v>
      </c>
      <c s="1268">
        <v>49631667</v>
      </c>
      <c s="1269">
        <f>SUM(D13,E13)</f>
        <v>74358362</v>
      </c>
    </row>
    <row s="56" customFormat="1" customHeight="1" ht="12"/>
    <row s="56" customFormat="1" customHeight="1" ht="16.5">
      <c r="C15" s="56" t="s">
        <v>246</v>
      </c>
      <c s="250"/>
    </row>
    <row s="56" customFormat="1" customHeight="1" ht="16.5">
      <c r="C16" s="246"/>
      <c s="1262" t="s">
        <v>243</v>
      </c>
      <c s="1262" t="s">
        <v>27</v>
      </c>
      <c s="1263" t="s">
        <v>14</v>
      </c>
    </row>
    <row s="56" customFormat="1" customHeight="1" ht="16.5">
      <c r="C17" s="1264" t="s">
        <v>244</v>
      </c>
      <c s="1265">
        <v>704</v>
      </c>
      <c s="1265">
        <v>6074</v>
      </c>
      <c s="1266">
        <f>SUM(D17,E17)</f>
        <v>6778</v>
      </c>
    </row>
    <row s="56" customFormat="1" customHeight="1" ht="16.5">
      <c r="C18" s="1267" t="s">
        <v>245</v>
      </c>
      <c s="1268">
        <v>5450919</v>
      </c>
      <c s="1268">
        <v>34183494</v>
      </c>
      <c s="1269">
        <f>SUM(D18,E18)</f>
        <v>39634413</v>
      </c>
    </row>
    <row s="56" customFormat="1" customHeight="1" ht="12"/>
    <row s="56" customFormat="1" customHeight="1" ht="16.5">
      <c r="C20" s="56" t="s">
        <v>247</v>
      </c>
      <c s="250"/>
    </row>
    <row s="56" customFormat="1" customHeight="1" ht="16.5">
      <c r="C21" s="246"/>
      <c s="1262" t="s">
        <v>243</v>
      </c>
      <c s="1262" t="s">
        <v>27</v>
      </c>
      <c s="1263" t="s">
        <v>14</v>
      </c>
    </row>
    <row s="56" customFormat="1" customHeight="1" ht="16.5">
      <c r="C22" s="1264" t="s">
        <v>244</v>
      </c>
      <c s="1265">
        <v>199</v>
      </c>
      <c s="1265">
        <v>14700</v>
      </c>
      <c s="1266">
        <f>SUM(D22,E22)</f>
        <v>14899</v>
      </c>
    </row>
    <row s="56" customFormat="1" customHeight="1" ht="16.5">
      <c r="C23" s="1267" t="s">
        <v>245</v>
      </c>
      <c s="1268">
        <v>2235239</v>
      </c>
      <c s="1268">
        <v>167542588</v>
      </c>
      <c s="1269">
        <f>SUM(D23,E23)</f>
        <v>169777827</v>
      </c>
    </row>
    <row s="56" customFormat="1" customHeight="1" ht="12"/>
    <row s="56" customFormat="1" customHeight="1" ht="16.5">
      <c r="C25" s="56" t="s">
        <v>248</v>
      </c>
    </row>
    <row s="56" customFormat="1" customHeight="1" ht="16.5">
      <c r="C26" s="246"/>
      <c s="1262" t="s">
        <v>243</v>
      </c>
      <c s="1262" t="s">
        <v>27</v>
      </c>
      <c s="1263" t="s">
        <v>14</v>
      </c>
    </row>
    <row s="56" customFormat="1" customHeight="1" ht="16.5">
      <c r="C27" s="1264" t="s">
        <v>244</v>
      </c>
      <c s="1265">
        <v>0</v>
      </c>
      <c s="1265">
        <v>1468</v>
      </c>
      <c s="1266">
        <f>SUM(D27,E27)</f>
        <v>1468</v>
      </c>
    </row>
    <row s="56" customFormat="1" customHeight="1" ht="16.5">
      <c r="C28" s="1267" t="s">
        <v>245</v>
      </c>
      <c s="1268">
        <v>0</v>
      </c>
      <c s="1268">
        <v>15078496</v>
      </c>
      <c s="1269">
        <f>SUM(D28,E28)</f>
        <v>15078496</v>
      </c>
    </row>
    <row s="56" customFormat="1" customHeight="1" ht="12"/>
    <row s="56" customFormat="1" customHeight="1" ht="16.5">
      <c r="C30" s="56" t="s">
        <v>249</v>
      </c>
    </row>
    <row s="56" customFormat="1" customHeight="1" ht="16.5">
      <c r="C31" s="246"/>
      <c s="1262" t="s">
        <v>243</v>
      </c>
      <c s="1262" t="s">
        <v>27</v>
      </c>
      <c s="1263" t="s">
        <v>14</v>
      </c>
    </row>
    <row s="56" customFormat="1" customHeight="1" ht="16.5">
      <c r="C32" s="1264" t="s">
        <v>244</v>
      </c>
      <c s="1270">
        <f>SUM(D12,D17,D22,D27)</f>
        <v>3516</v>
      </c>
      <c s="1270">
        <f>SUM(E12,E17,E22,E27)</f>
        <v>24960</v>
      </c>
      <c s="1266">
        <f>SUM(F12,F17,F22,F27)</f>
        <v>28476</v>
      </c>
    </row>
    <row s="56" customFormat="1" customHeight="1" ht="16.5">
      <c r="C33" s="1267" t="s">
        <v>245</v>
      </c>
      <c s="1185">
        <f>SUM(D13,D18,D23,D28)</f>
        <v>32412853</v>
      </c>
      <c s="1185">
        <f>SUM(E13,E18,E23,E28)</f>
        <v>266436245</v>
      </c>
      <c s="1269">
        <f>SUM(F13,F18,F23,F28)</f>
        <v>298849098</v>
      </c>
    </row>
    <row s="56" customFormat="1" customHeight="1" ht="12"/>
    <row s="56" customFormat="1" customHeight="1" ht="18">
      <c r="B35" s="923" t="s">
        <v>250</v>
      </c>
    </row>
    <row s="56" customFormat="1" customHeight="1" ht="16.5">
      <c r="C36" s="246"/>
      <c s="1262" t="s">
        <v>243</v>
      </c>
      <c s="1262" t="s">
        <v>27</v>
      </c>
      <c s="1263" t="s">
        <v>14</v>
      </c>
    </row>
    <row s="56" customFormat="1" customHeight="1" ht="16.5">
      <c r="C37" s="1264" t="s">
        <v>244</v>
      </c>
      <c s="1265">
        <v>60</v>
      </c>
      <c s="1265">
        <v>23</v>
      </c>
      <c s="1266">
        <f>SUM(D37,E37)</f>
        <v>83</v>
      </c>
    </row>
    <row s="56" customFormat="1" customHeight="1" ht="16.5">
      <c r="C38" s="1267" t="s">
        <v>245</v>
      </c>
      <c s="1268">
        <v>2135607</v>
      </c>
      <c s="1268">
        <v>529472</v>
      </c>
      <c s="1269">
        <f>SUM(D38,E38)</f>
        <v>2665079</v>
      </c>
    </row>
    <row s="56" customFormat="1" customHeight="1" ht="12"/>
  </sheetData>
  <sheetProtection selectLockedCells="1" selectUnlockedCells="1"/>
  <mergeCells count="2">
    <mergeCell ref="A3:G3"/>
    <mergeCell ref="A4:G4"/>
  </mergeCell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workbookViewId="0">
      <selection activeCell="A1" sqref="A1"/>
    </sheetView>
  </sheetViews>
  <sheetFormatPr defaultColWidth="9" customHeight="1" defaultRowHeight="13.5"/>
  <cols>
    <col min="1" max="4" style="232" width="3.796875" customWidth="1"/>
    <col min="5" max="5" style="232" width="13.8984375" customWidth="1"/>
    <col min="6" max="6" style="232" width="14.3984375" customWidth="1"/>
    <col min="7" max="7" style="232" width="6.59765625" customWidth="1"/>
    <col min="8" max="8" style="232" width="14.3984375" customWidth="1"/>
    <col min="9" max="9" style="232" width="13.8984375" customWidth="1"/>
    <col min="10" max="10" style="233" width="4" customWidth="1"/>
  </cols>
  <sheetData>
    <row customHeight="1" ht="18">
      <c s="1259" t="s">
        <v>239</v>
      </c>
      <c r="J1" s="975"/>
    </row>
    <row customHeight="1" ht="18">
      <c r="J2" s="975"/>
    </row>
    <row customHeight="1" ht="18">
      <c s="695" t="s">
        <v>1</v>
      </c>
      <c s="695"/>
      <c s="695"/>
      <c s="695"/>
      <c s="695"/>
      <c s="695"/>
      <c s="695"/>
      <c s="695"/>
      <c s="695"/>
      <c s="234"/>
    </row>
    <row customHeight="1" ht="18">
      <c s="1260" t="s">
        <v>2</v>
      </c>
      <c s="1261" t="s"/>
      <c s="1261" t="s"/>
      <c s="1261" t="s"/>
      <c s="1261" t="s"/>
      <c s="1261" t="s"/>
      <c s="1261" t="s"/>
      <c s="1261" t="s"/>
      <c s="1261" t="s"/>
      <c s="234"/>
    </row>
    <row customHeight="1" ht="18">
      <c s="234"/>
      <c s="234"/>
      <c s="234"/>
      <c s="234"/>
      <c s="234"/>
      <c s="234"/>
      <c s="233"/>
      <c s="1021" t="s">
        <v>3</v>
      </c>
      <c s="926" t="s">
        <v>4</v>
      </c>
    </row>
    <row customHeight="1" ht="18">
      <c s="234"/>
      <c s="234"/>
      <c s="234"/>
      <c s="234"/>
      <c s="234"/>
      <c s="234"/>
      <c s="233"/>
      <c s="1022" t="s">
        <v>5</v>
      </c>
      <c s="926" t="s">
        <v>6</v>
      </c>
      <c s="233" t="s">
        <v>7</v>
      </c>
    </row>
    <row customHeight="1" ht="18">
      <c s="234"/>
      <c s="234"/>
      <c s="234"/>
      <c s="234"/>
      <c s="234"/>
      <c s="234"/>
      <c s="233"/>
      <c s="238"/>
      <c s="239"/>
    </row>
    <row s="56" customFormat="1" customHeight="1" ht="18">
      <c r="B8" s="923" t="s">
        <v>240</v>
      </c>
    </row>
    <row s="56" customFormat="1" customHeight="1" ht="18">
      <c r="B9" s="923" t="s">
        <v>251</v>
      </c>
    </row>
    <row s="56" customFormat="1" customHeight="1" ht="18">
      <c r="C10" s="923" t="s">
        <v>252</v>
      </c>
      <c r="E10" s="240"/>
    </row>
    <row s="56" customFormat="1" customHeight="1" ht="16.5">
      <c r="D11" s="1093" t="s">
        <v>253</v>
      </c>
    </row>
    <row s="56" customFormat="1" customHeight="1" ht="16.5">
      <c r="D12" s="1271" t="s">
        <v>244</v>
      </c>
      <c s="1272"/>
      <c s="1273">
        <v>109</v>
      </c>
    </row>
    <row s="56" customFormat="1" customHeight="1" ht="16.5">
      <c r="D13" s="1170" t="s">
        <v>245</v>
      </c>
      <c s="1172"/>
      <c s="1274">
        <v>5909313</v>
      </c>
    </row>
    <row s="56" customFormat="1" customHeight="1" ht="12"/>
    <row s="56" customFormat="1" customHeight="1" ht="16.5">
      <c r="D15" s="56" t="s">
        <v>254</v>
      </c>
      <c r="F15" s="240"/>
    </row>
    <row s="56" customFormat="1" customHeight="1" ht="16.5">
      <c r="D16" s="1271" t="s">
        <v>244</v>
      </c>
      <c s="1272"/>
      <c s="1273">
        <v>175</v>
      </c>
    </row>
    <row s="56" customFormat="1" customHeight="1" ht="16.5">
      <c r="D17" s="1170" t="s">
        <v>245</v>
      </c>
      <c s="1172"/>
      <c s="1274">
        <v>4100096</v>
      </c>
    </row>
    <row s="56" customFormat="1" customHeight="1" ht="12"/>
    <row s="56" customFormat="1" customHeight="1" ht="16.5">
      <c r="D19" s="56" t="s">
        <v>255</v>
      </c>
      <c r="F19" s="240"/>
    </row>
    <row s="56" customFormat="1" customHeight="1" ht="16.5">
      <c r="D20" s="1271" t="s">
        <v>244</v>
      </c>
      <c s="1272"/>
      <c s="1273">
        <v>412</v>
      </c>
    </row>
    <row s="56" customFormat="1" customHeight="1" ht="16.5">
      <c r="D21" s="1170" t="s">
        <v>245</v>
      </c>
      <c s="1172"/>
      <c s="1274">
        <v>11817159</v>
      </c>
    </row>
    <row s="56" customFormat="1" customHeight="1" ht="12"/>
    <row s="56" customFormat="1" customHeight="1" ht="16.5">
      <c r="D23" s="56" t="s">
        <v>256</v>
      </c>
    </row>
    <row s="56" customFormat="1" customHeight="1" ht="16.5">
      <c r="D24" s="1271" t="s">
        <v>244</v>
      </c>
      <c s="1272"/>
      <c s="1273">
        <v>890</v>
      </c>
    </row>
    <row s="56" customFormat="1" customHeight="1" ht="16.5">
      <c r="D25" s="1170" t="s">
        <v>245</v>
      </c>
      <c s="1172"/>
      <c s="1274">
        <v>24421296</v>
      </c>
    </row>
    <row s="56" customFormat="1" customHeight="1" ht="12"/>
    <row s="56" customFormat="1" customHeight="1" ht="16.5">
      <c r="D27" s="56" t="s">
        <v>249</v>
      </c>
    </row>
    <row s="56" customFormat="1" customHeight="1" ht="16.5">
      <c r="D28" s="1271" t="s">
        <v>244</v>
      </c>
      <c s="1272"/>
      <c s="1275">
        <f>F12+F16+F20+F24</f>
        <v>1586</v>
      </c>
    </row>
    <row s="56" customFormat="1" customHeight="1" ht="16.5">
      <c r="D29" s="1170" t="s">
        <v>245</v>
      </c>
      <c s="1172"/>
      <c s="1276">
        <f>F13+F17+F21+F25</f>
        <v>46247864</v>
      </c>
    </row>
    <row s="56" customFormat="1" customHeight="1" ht="12"/>
    <row s="56" customFormat="1" customHeight="1" ht="15">
      <c r="C31" s="923" t="s">
        <v>257</v>
      </c>
    </row>
    <row s="56" customFormat="1" customHeight="1" ht="16.5">
      <c r="D32" s="1093" t="s">
        <v>253</v>
      </c>
    </row>
    <row s="56" customFormat="1" customHeight="1" ht="16.5">
      <c r="D33" s="1271" t="s">
        <v>244</v>
      </c>
      <c s="1272"/>
      <c s="1275">
        <f>F37+F41+F45</f>
        <v>3</v>
      </c>
    </row>
    <row s="56" customFormat="1" customHeight="1" ht="16.5">
      <c r="D34" s="1170" t="s">
        <v>245</v>
      </c>
      <c s="1172"/>
      <c s="1276">
        <f>F38+F42+F46</f>
        <v>214304</v>
      </c>
    </row>
    <row s="56" customFormat="1" customHeight="1" ht="12">
      <c r="G35" s="233"/>
      <c s="233"/>
    </row>
    <row customHeight="1" ht="16.5">
      <c r="E36" s="1277" t="s">
        <v>258</v>
      </c>
      <c s="233"/>
      <c s="233"/>
      <c s="233"/>
    </row>
    <row customHeight="1" ht="16.5">
      <c r="E37" s="1278" t="s">
        <v>244</v>
      </c>
      <c s="1273">
        <v>0</v>
      </c>
    </row>
    <row customHeight="1" ht="16.5">
      <c r="E38" s="1267" t="s">
        <v>245</v>
      </c>
      <c s="1274">
        <v>0</v>
      </c>
    </row>
    <row customHeight="1" ht="12"/>
    <row customHeight="1" ht="16.5">
      <c r="E40" s="1277" t="s">
        <v>259</v>
      </c>
    </row>
    <row customHeight="1" ht="16.5">
      <c r="E41" s="1278" t="s">
        <v>244</v>
      </c>
      <c s="1273">
        <v>0</v>
      </c>
    </row>
    <row customHeight="1" ht="16.5">
      <c r="E42" s="1267" t="s">
        <v>245</v>
      </c>
      <c s="1274">
        <v>0</v>
      </c>
    </row>
    <row customHeight="1" ht="12"/>
    <row customHeight="1" ht="16.5">
      <c r="E44" s="1277" t="s">
        <v>260</v>
      </c>
    </row>
    <row customHeight="1" ht="16.5">
      <c r="E45" s="1278" t="s">
        <v>244</v>
      </c>
      <c s="1273">
        <v>3</v>
      </c>
    </row>
    <row customHeight="1" ht="16.5">
      <c r="E46" s="1267" t="s">
        <v>245</v>
      </c>
      <c s="1274">
        <v>214304</v>
      </c>
    </row>
    <row customHeight="1" ht="12"/>
    <row customHeight="1" ht="16.5">
      <c r="D48" s="1279" t="s">
        <v>254</v>
      </c>
    </row>
    <row customHeight="1" ht="16.5">
      <c r="D49" s="1271" t="s">
        <v>244</v>
      </c>
      <c s="1272"/>
      <c s="1273">
        <v>4</v>
      </c>
    </row>
    <row customHeight="1" ht="16.5">
      <c r="D50" s="1170" t="s">
        <v>245</v>
      </c>
      <c s="1172"/>
      <c s="1274">
        <v>148096</v>
      </c>
    </row>
    <row customHeight="1" ht="12"/>
    <row customHeight="1" ht="16.5">
      <c r="D52" s="1279" t="s">
        <v>255</v>
      </c>
    </row>
    <row customHeight="1" ht="16.5">
      <c r="D53" s="1271" t="s">
        <v>244</v>
      </c>
      <c s="1272"/>
      <c s="1273">
        <v>18</v>
      </c>
    </row>
    <row customHeight="1" ht="16.5">
      <c r="D54" s="1170" t="s">
        <v>245</v>
      </c>
      <c s="1172"/>
      <c s="1274">
        <v>662689</v>
      </c>
    </row>
    <row customHeight="1" ht="12"/>
    <row customHeight="1" ht="16.5">
      <c r="D56" s="1279" t="s">
        <v>256</v>
      </c>
    </row>
    <row customHeight="1" ht="16.5">
      <c r="D57" s="1271" t="s">
        <v>244</v>
      </c>
      <c s="1272"/>
      <c s="1273">
        <v>37</v>
      </c>
    </row>
    <row customHeight="1" ht="16.5">
      <c r="D58" s="1170" t="s">
        <v>245</v>
      </c>
      <c s="1172"/>
      <c s="1274">
        <v>848177</v>
      </c>
    </row>
    <row customHeight="1" ht="12"/>
    <row customHeight="1" ht="16.5">
      <c r="D60" s="1279" t="s">
        <v>249</v>
      </c>
    </row>
    <row customHeight="1" ht="16.5">
      <c r="D61" s="1271" t="s">
        <v>244</v>
      </c>
      <c s="1272"/>
      <c s="1275">
        <f>F33+F49+F53+F57</f>
        <v>62</v>
      </c>
    </row>
    <row customHeight="1" ht="16.5">
      <c r="D62" s="1170" t="s">
        <v>245</v>
      </c>
      <c s="1172"/>
      <c s="1276">
        <f>F34+F50+F54+F58</f>
        <v>1873266</v>
      </c>
    </row>
    <row customHeight="1" ht="12"/>
  </sheetData>
  <sheetProtection selectLockedCells="1" selectUnlockedCells="1"/>
  <mergeCells count="22">
    <mergeCell ref="D57:E57"/>
    <mergeCell ref="D58:E58"/>
    <mergeCell ref="D61:E61"/>
    <mergeCell ref="D62:E62"/>
    <mergeCell ref="D33:E33"/>
    <mergeCell ref="D34:E34"/>
    <mergeCell ref="D49:E49"/>
    <mergeCell ref="D50:E50"/>
    <mergeCell ref="D53:E53"/>
    <mergeCell ref="D54:E54"/>
    <mergeCell ref="D29:E29"/>
    <mergeCell ref="A3:I3"/>
    <mergeCell ref="A4:I4"/>
    <mergeCell ref="D12:E12"/>
    <mergeCell ref="D13:E13"/>
    <mergeCell ref="D16:E16"/>
    <mergeCell ref="D17:E17"/>
    <mergeCell ref="D20:E20"/>
    <mergeCell ref="D21:E21"/>
    <mergeCell ref="D24:E24"/>
    <mergeCell ref="D25:E25"/>
    <mergeCell ref="D28:E28"/>
  </mergeCell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workbookViewId="0">
      <selection activeCell="A1" sqref="A1"/>
    </sheetView>
  </sheetViews>
  <sheetFormatPr customHeight="1" defaultRowHeight="0"/>
  <cols>
    <col min="1" max="2" style="103" width="2.296875" customWidth="1"/>
    <col min="3" max="3" style="103" width="25.59765625" customWidth="1"/>
    <col min="4" max="14" style="103" width="14.3984375" customWidth="1"/>
    <col min="15" max="15" style="103" width="4" customWidth="1"/>
  </cols>
  <sheetData>
    <row customHeight="1" ht="18">
      <c s="878" t="s">
        <v>261</v>
      </c>
      <c s="101"/>
      <c s="100"/>
      <c s="100"/>
      <c s="100"/>
      <c s="100"/>
      <c s="100"/>
      <c s="100"/>
      <c s="100"/>
      <c s="100"/>
      <c s="100"/>
      <c s="100"/>
      <c s="100"/>
      <c s="100"/>
      <c s="879"/>
    </row>
    <row customHeight="1" ht="18">
      <c s="104"/>
      <c s="104"/>
      <c s="104"/>
      <c s="104"/>
      <c s="104"/>
      <c s="104"/>
      <c s="104"/>
      <c s="104"/>
      <c s="104"/>
      <c s="104"/>
      <c s="104"/>
      <c s="104"/>
      <c s="104"/>
      <c s="104"/>
      <c s="879"/>
    </row>
    <row customHeight="1" ht="18">
      <c s="616" t="s">
        <v>1</v>
      </c>
      <c s="616"/>
      <c s="616"/>
      <c s="616"/>
      <c s="616"/>
      <c s="616"/>
      <c s="616"/>
      <c s="616"/>
      <c s="616"/>
      <c s="616"/>
      <c s="616"/>
      <c s="616"/>
      <c s="616"/>
      <c s="616"/>
      <c s="616"/>
    </row>
    <row customHeight="1" ht="18">
      <c s="880" t="s">
        <v>2</v>
      </c>
      <c s="881" t="s"/>
      <c s="881" t="s"/>
      <c s="881" t="s"/>
      <c s="881" t="s"/>
      <c s="881" t="s"/>
      <c s="881" t="s"/>
      <c s="881" t="s"/>
      <c s="881" t="s"/>
      <c s="881" t="s"/>
      <c s="881" t="s"/>
      <c s="881" t="s"/>
      <c s="881" t="s"/>
      <c s="881" t="s"/>
      <c s="881" t="s"/>
    </row>
    <row customHeight="1" ht="18">
      <c s="105"/>
      <c s="106"/>
      <c s="107"/>
      <c s="104"/>
      <c s="104"/>
      <c s="104"/>
      <c s="104"/>
      <c s="104"/>
      <c s="104"/>
      <c s="104"/>
      <c s="104"/>
      <c s="104"/>
      <c s="982" t="s">
        <v>32</v>
      </c>
      <c s="983" t="s">
        <v>4</v>
      </c>
      <c s="104"/>
    </row>
    <row customHeight="1" ht="18">
      <c s="108"/>
      <c s="106"/>
      <c s="107"/>
      <c s="104"/>
      <c s="104"/>
      <c s="104"/>
      <c s="104"/>
      <c s="104"/>
      <c s="104"/>
      <c s="104"/>
      <c s="104"/>
      <c s="104"/>
      <c s="982" t="s">
        <v>33</v>
      </c>
      <c s="984" t="s">
        <v>6</v>
      </c>
      <c s="985" t="s">
        <v>7</v>
      </c>
    </row>
    <row customHeight="1" ht="18">
      <c s="878" t="s">
        <v>203</v>
      </c>
      <c s="212"/>
      <c s="108"/>
      <c s="104"/>
      <c s="104"/>
      <c s="104"/>
      <c s="104"/>
      <c s="104"/>
      <c s="104"/>
      <c s="104"/>
      <c s="104"/>
      <c s="104"/>
      <c s="213"/>
      <c s="214"/>
      <c s="104"/>
    </row>
    <row customHeight="1" ht="18">
      <c s="108"/>
      <c s="878" t="s">
        <v>262</v>
      </c>
      <c s="108"/>
      <c s="107"/>
      <c s="107"/>
      <c s="107"/>
      <c s="107"/>
      <c s="107"/>
      <c s="107"/>
      <c s="107"/>
      <c s="107"/>
      <c s="107"/>
      <c s="107"/>
      <c s="107"/>
      <c s="104"/>
    </row>
    <row customHeight="1" ht="18">
      <c s="108"/>
      <c s="212"/>
      <c s="878" t="s">
        <v>263</v>
      </c>
      <c s="107"/>
      <c s="107"/>
      <c s="107"/>
      <c s="107"/>
      <c s="107"/>
      <c s="107"/>
      <c s="107"/>
      <c s="107"/>
      <c s="107"/>
      <c s="107"/>
      <c s="107"/>
      <c s="104"/>
    </row>
    <row s="118" customFormat="1" customHeight="1" ht="18">
      <c s="107"/>
      <c s="107"/>
      <c s="643"/>
      <c s="990" t="s">
        <v>153</v>
      </c>
      <c s="990"/>
      <c s="988"/>
      <c s="1070" t="s">
        <v>154</v>
      </c>
      <c s="1071"/>
      <c s="1071"/>
      <c s="1071"/>
      <c s="1071"/>
      <c s="1071"/>
      <c s="1071"/>
      <c s="991" t="s">
        <v>87</v>
      </c>
      <c s="107"/>
    </row>
    <row s="118" customFormat="1" customHeight="1" ht="18">
      <c s="107"/>
      <c s="107"/>
      <c s="699"/>
      <c s="1072" t="s">
        <v>128</v>
      </c>
      <c s="1072" t="s">
        <v>129</v>
      </c>
      <c s="1073" t="s">
        <v>14</v>
      </c>
      <c s="1074" t="s">
        <v>130</v>
      </c>
      <c s="1072" t="s">
        <v>131</v>
      </c>
      <c s="1072" t="s">
        <v>132</v>
      </c>
      <c s="1072" t="s">
        <v>133</v>
      </c>
      <c s="1072" t="s">
        <v>134</v>
      </c>
      <c s="1072" t="s">
        <v>135</v>
      </c>
      <c s="1073" t="s">
        <v>14</v>
      </c>
      <c s="1075"/>
      <c s="107"/>
    </row>
    <row s="118" customFormat="1" customHeight="1" ht="18">
      <c s="137"/>
      <c s="138"/>
      <c s="1082" t="s">
        <v>264</v>
      </c>
      <c s="1280">
        <v>0</v>
      </c>
      <c s="1280">
        <v>0</v>
      </c>
      <c s="997">
        <f>D12+E12</f>
        <v>0</v>
      </c>
      <c s="1281"/>
      <c s="1280">
        <v>0</v>
      </c>
      <c s="1280">
        <v>0</v>
      </c>
      <c s="1280">
        <v>0</v>
      </c>
      <c s="1280">
        <v>0</v>
      </c>
      <c s="1280">
        <v>0</v>
      </c>
      <c s="997">
        <f>+SUM(G12:L12)</f>
        <v>0</v>
      </c>
      <c s="998">
        <f>F12+M12</f>
        <v>0</v>
      </c>
      <c s="107"/>
    </row>
    <row s="118" customFormat="1" customHeight="1" ht="18">
      <c s="137"/>
      <c s="138"/>
      <c s="1282" t="s">
        <v>265</v>
      </c>
      <c s="1280">
        <v>0</v>
      </c>
      <c s="1280">
        <v>0</v>
      </c>
      <c s="997">
        <f>D13+E13</f>
        <v>0</v>
      </c>
      <c s="1281"/>
      <c s="1280">
        <v>0</v>
      </c>
      <c s="1280">
        <v>0</v>
      </c>
      <c s="1280">
        <v>0</v>
      </c>
      <c s="1280">
        <v>0</v>
      </c>
      <c s="1280">
        <v>0</v>
      </c>
      <c s="997">
        <f>+SUM(G13:L13)</f>
        <v>0</v>
      </c>
      <c s="998">
        <f>F13+M13</f>
        <v>0</v>
      </c>
      <c s="107"/>
    </row>
    <row s="118" customFormat="1" customHeight="1" ht="18">
      <c s="137"/>
      <c s="138"/>
      <c s="1282" t="s">
        <v>266</v>
      </c>
      <c s="1280">
        <v>0</v>
      </c>
      <c s="1280">
        <v>0</v>
      </c>
      <c s="997">
        <f>D14+E14</f>
        <v>0</v>
      </c>
      <c s="1281"/>
      <c s="1280">
        <v>0</v>
      </c>
      <c s="1280">
        <v>0</v>
      </c>
      <c s="1280">
        <v>0</v>
      </c>
      <c s="1280">
        <v>0</v>
      </c>
      <c s="1280">
        <v>0</v>
      </c>
      <c s="997">
        <f>+SUM(G14:L14)</f>
        <v>0</v>
      </c>
      <c s="998">
        <f>F14+M14</f>
        <v>0</v>
      </c>
      <c s="107"/>
    </row>
    <row s="118" customFormat="1" customHeight="1" ht="18">
      <c s="137"/>
      <c s="138"/>
      <c s="1282" t="s">
        <v>267</v>
      </c>
      <c s="1280">
        <v>0</v>
      </c>
      <c s="1280">
        <v>0</v>
      </c>
      <c s="997">
        <f>D15+E15</f>
        <v>0</v>
      </c>
      <c s="1281"/>
      <c s="1280">
        <v>0</v>
      </c>
      <c s="1280">
        <v>0</v>
      </c>
      <c s="1280">
        <v>0</v>
      </c>
      <c s="1280">
        <v>0</v>
      </c>
      <c s="1280">
        <v>0</v>
      </c>
      <c s="997">
        <f>+SUM(G15:L15)</f>
        <v>0</v>
      </c>
      <c s="998">
        <f>F15+M15</f>
        <v>0</v>
      </c>
      <c s="107"/>
    </row>
    <row s="118" customFormat="1" customHeight="1" ht="18">
      <c s="137"/>
      <c s="138"/>
      <c s="1082" t="s">
        <v>27</v>
      </c>
      <c s="1280">
        <v>0</v>
      </c>
      <c s="1280">
        <v>0</v>
      </c>
      <c s="997">
        <f>D16+E16</f>
        <v>0</v>
      </c>
      <c s="1281"/>
      <c s="1280">
        <v>0</v>
      </c>
      <c s="1280">
        <v>0</v>
      </c>
      <c s="1280">
        <v>0</v>
      </c>
      <c s="1280">
        <v>0</v>
      </c>
      <c s="1280">
        <v>0</v>
      </c>
      <c s="997">
        <f>+SUM(G16:L16)</f>
        <v>0</v>
      </c>
      <c s="998">
        <f>F16+M16</f>
        <v>0</v>
      </c>
      <c s="107"/>
    </row>
    <row s="118" customFormat="1" customHeight="1" ht="18">
      <c s="107"/>
      <c s="107"/>
      <c s="1083" t="s">
        <v>218</v>
      </c>
      <c s="1010">
        <f>SUM(D12:D16)</f>
        <v>0</v>
      </c>
      <c s="1010">
        <f>SUM(E12:E16)</f>
        <v>0</v>
      </c>
      <c s="1013">
        <f>D17+E17</f>
        <v>0</v>
      </c>
      <c s="1283"/>
      <c s="1010">
        <f>SUM(H12:H16)</f>
        <v>0</v>
      </c>
      <c s="1010">
        <f>SUM(I12:I16)</f>
        <v>0</v>
      </c>
      <c s="1010">
        <f>SUM(J12:J16)</f>
        <v>0</v>
      </c>
      <c s="1010">
        <f>SUM(K12:K16)</f>
        <v>0</v>
      </c>
      <c s="1010">
        <f>SUM(L12:L16)</f>
        <v>0</v>
      </c>
      <c s="1013">
        <f>+SUM(G17:L17)</f>
        <v>0</v>
      </c>
      <c s="1006">
        <f>F17+M17</f>
        <v>0</v>
      </c>
      <c s="107"/>
    </row>
    <row s="118" customFormat="1" customHeight="1" ht="18">
      <c s="107"/>
      <c s="107"/>
      <c s="107"/>
      <c s="107"/>
      <c s="107"/>
      <c s="107"/>
      <c s="107"/>
      <c s="107"/>
      <c s="107"/>
      <c s="107"/>
      <c s="107"/>
      <c s="107"/>
      <c s="107"/>
      <c s="107"/>
      <c s="107"/>
    </row>
    <row s="118" customFormat="1" customHeight="1" ht="18">
      <c s="107"/>
      <c s="107"/>
      <c s="878" t="s">
        <v>268</v>
      </c>
      <c s="107"/>
      <c s="107"/>
      <c s="107"/>
      <c s="107"/>
      <c s="107"/>
      <c s="107"/>
      <c s="107"/>
      <c s="107"/>
      <c s="107"/>
      <c s="107"/>
      <c s="107"/>
      <c s="107"/>
    </row>
    <row s="118" customFormat="1" customHeight="1" ht="18">
      <c s="137"/>
      <c s="138"/>
      <c s="643"/>
      <c s="990" t="s">
        <v>153</v>
      </c>
      <c s="990"/>
      <c s="988"/>
      <c s="1070" t="s">
        <v>154</v>
      </c>
      <c s="1071"/>
      <c s="1071"/>
      <c s="1071"/>
      <c s="1071"/>
      <c s="1071"/>
      <c s="1071"/>
      <c s="991" t="s">
        <v>87</v>
      </c>
      <c s="107"/>
    </row>
    <row s="118" customFormat="1" customHeight="1" ht="18">
      <c s="137"/>
      <c s="138"/>
      <c s="699"/>
      <c s="1072" t="s">
        <v>128</v>
      </c>
      <c s="1072" t="s">
        <v>129</v>
      </c>
      <c s="1073" t="s">
        <v>14</v>
      </c>
      <c s="1074" t="s">
        <v>130</v>
      </c>
      <c s="1072" t="s">
        <v>131</v>
      </c>
      <c s="1072" t="s">
        <v>132</v>
      </c>
      <c s="1072" t="s">
        <v>133</v>
      </c>
      <c s="1072" t="s">
        <v>134</v>
      </c>
      <c s="1072" t="s">
        <v>135</v>
      </c>
      <c s="1073" t="s">
        <v>14</v>
      </c>
      <c s="1075"/>
      <c s="107"/>
    </row>
    <row s="118" customFormat="1" customHeight="1" ht="18">
      <c s="107"/>
      <c s="107"/>
      <c s="1082" t="s">
        <v>264</v>
      </c>
      <c s="1280">
        <v>0</v>
      </c>
      <c s="1280">
        <v>0</v>
      </c>
      <c s="997">
        <f>D22+E22</f>
        <v>0</v>
      </c>
      <c s="1001"/>
      <c s="1280">
        <v>0</v>
      </c>
      <c s="1280">
        <v>0</v>
      </c>
      <c s="1280">
        <v>0</v>
      </c>
      <c s="1280">
        <v>0</v>
      </c>
      <c s="1280">
        <v>0</v>
      </c>
      <c s="997">
        <f>+SUM(G22:L22)</f>
        <v>0</v>
      </c>
      <c s="998">
        <f>F22+M22</f>
        <v>0</v>
      </c>
      <c s="107"/>
    </row>
    <row s="118" customFormat="1" customHeight="1" ht="18">
      <c s="107"/>
      <c s="107"/>
      <c s="1282" t="s">
        <v>265</v>
      </c>
      <c s="1280">
        <v>0</v>
      </c>
      <c s="1280">
        <v>0</v>
      </c>
      <c s="997">
        <f>D23+E23</f>
        <v>0</v>
      </c>
      <c s="1001"/>
      <c s="1280">
        <v>0</v>
      </c>
      <c s="1280">
        <v>0</v>
      </c>
      <c s="1280">
        <v>0</v>
      </c>
      <c s="1280">
        <v>0</v>
      </c>
      <c s="1280">
        <v>0</v>
      </c>
      <c s="997">
        <f>+SUM(G23:L23)</f>
        <v>0</v>
      </c>
      <c s="998">
        <f>F23+M23</f>
        <v>0</v>
      </c>
      <c s="107"/>
    </row>
    <row s="210" customFormat="1" customHeight="1" ht="18">
      <c s="107"/>
      <c s="107"/>
      <c s="1282" t="s">
        <v>266</v>
      </c>
      <c s="1280">
        <v>0</v>
      </c>
      <c s="1280">
        <v>0</v>
      </c>
      <c s="997">
        <f>D24+E24</f>
        <v>0</v>
      </c>
      <c s="1001"/>
      <c s="1280">
        <v>0</v>
      </c>
      <c s="1280">
        <v>0</v>
      </c>
      <c s="1280">
        <v>0</v>
      </c>
      <c s="1280">
        <v>0</v>
      </c>
      <c s="1280">
        <v>0</v>
      </c>
      <c s="997">
        <f>+SUM(G24:L24)</f>
        <v>0</v>
      </c>
      <c s="998">
        <f>F24+M24</f>
        <v>0</v>
      </c>
      <c s="107"/>
    </row>
    <row s="118" customFormat="1" customHeight="1" ht="18">
      <c s="107"/>
      <c s="107"/>
      <c s="1282" t="s">
        <v>267</v>
      </c>
      <c s="1280">
        <v>0</v>
      </c>
      <c s="1280">
        <v>0</v>
      </c>
      <c s="997">
        <f>D25+E25</f>
        <v>0</v>
      </c>
      <c s="1001"/>
      <c s="1280">
        <v>0</v>
      </c>
      <c s="1280">
        <v>0</v>
      </c>
      <c s="1280">
        <v>0</v>
      </c>
      <c s="1280">
        <v>0</v>
      </c>
      <c s="1280">
        <v>0</v>
      </c>
      <c s="997">
        <f>+SUM(G25:L25)</f>
        <v>0</v>
      </c>
      <c s="998">
        <f>F25+M25</f>
        <v>0</v>
      </c>
      <c s="107"/>
    </row>
    <row s="118" customFormat="1" customHeight="1" ht="18">
      <c s="137"/>
      <c s="138"/>
      <c s="1082" t="s">
        <v>27</v>
      </c>
      <c s="1280">
        <v>0</v>
      </c>
      <c s="1280">
        <v>0</v>
      </c>
      <c s="997">
        <f>D26+E26</f>
        <v>0</v>
      </c>
      <c s="1001"/>
      <c s="1280">
        <v>0</v>
      </c>
      <c s="1280">
        <v>0</v>
      </c>
      <c s="1280">
        <v>0</v>
      </c>
      <c s="1280">
        <v>0</v>
      </c>
      <c s="1280">
        <v>0</v>
      </c>
      <c s="997">
        <f>+SUM(G26:L26)</f>
        <v>0</v>
      </c>
      <c s="998">
        <f>F26+M26</f>
        <v>0</v>
      </c>
      <c s="107"/>
    </row>
    <row s="118" customFormat="1" customHeight="1" ht="18">
      <c s="137"/>
      <c s="138"/>
      <c s="1083" t="s">
        <v>218</v>
      </c>
      <c s="1010">
        <f>SUM(D22:D26)</f>
        <v>0</v>
      </c>
      <c s="1010">
        <f>SUM(E22:E26)</f>
        <v>0</v>
      </c>
      <c s="1013">
        <f>D27+E27</f>
        <v>0</v>
      </c>
      <c s="1284"/>
      <c s="1010">
        <f>SUM(H22:H26)</f>
        <v>0</v>
      </c>
      <c s="1010">
        <f>SUM(I22:I26)</f>
        <v>0</v>
      </c>
      <c s="1010">
        <f>SUM(J22:J26)</f>
        <v>0</v>
      </c>
      <c s="1010">
        <f>SUM(K22:K26)</f>
        <v>0</v>
      </c>
      <c s="1010">
        <f>SUM(L22:L26)</f>
        <v>0</v>
      </c>
      <c s="1013">
        <f>+SUM(G27:L27)</f>
        <v>0</v>
      </c>
      <c s="1006">
        <f>F27+M27</f>
        <v>0</v>
      </c>
      <c s="107"/>
    </row>
    <row s="118" customFormat="1" customHeight="1" ht="18">
      <c s="137"/>
      <c s="138"/>
      <c s="107"/>
      <c s="107"/>
      <c s="107"/>
      <c s="107"/>
      <c s="107"/>
      <c s="107"/>
      <c s="107"/>
      <c s="107"/>
      <c s="107"/>
      <c s="107"/>
      <c s="107"/>
      <c s="107"/>
      <c s="107"/>
    </row>
    <row s="118" customFormat="1" customHeight="1" ht="18">
      <c s="107"/>
      <c s="107"/>
      <c s="878" t="s">
        <v>269</v>
      </c>
      <c s="107"/>
      <c s="107"/>
      <c s="107"/>
      <c s="107"/>
      <c s="107"/>
      <c s="107"/>
      <c s="107"/>
      <c s="107"/>
      <c s="107"/>
      <c s="107"/>
      <c s="107"/>
      <c s="107"/>
    </row>
    <row s="118" customFormat="1" customHeight="1" ht="18">
      <c s="137"/>
      <c s="138"/>
      <c s="643"/>
      <c s="990" t="s">
        <v>153</v>
      </c>
      <c s="990"/>
      <c s="988"/>
      <c s="1070" t="s">
        <v>154</v>
      </c>
      <c s="1071"/>
      <c s="1071"/>
      <c s="1071"/>
      <c s="1071"/>
      <c s="1071"/>
      <c s="1071"/>
      <c s="991" t="s">
        <v>87</v>
      </c>
      <c s="107"/>
    </row>
    <row s="118" customFormat="1" customHeight="1" ht="18">
      <c s="137"/>
      <c s="138"/>
      <c s="699"/>
      <c s="1072" t="s">
        <v>128</v>
      </c>
      <c s="1072" t="s">
        <v>129</v>
      </c>
      <c s="1073" t="s">
        <v>14</v>
      </c>
      <c s="1074" t="s">
        <v>130</v>
      </c>
      <c s="1072" t="s">
        <v>131</v>
      </c>
      <c s="1072" t="s">
        <v>132</v>
      </c>
      <c s="1072" t="s">
        <v>133</v>
      </c>
      <c s="1072" t="s">
        <v>134</v>
      </c>
      <c s="1072" t="s">
        <v>135</v>
      </c>
      <c s="1073" t="s">
        <v>14</v>
      </c>
      <c s="1075"/>
      <c s="107"/>
    </row>
    <row s="118" customFormat="1" customHeight="1" ht="18">
      <c s="107"/>
      <c s="107"/>
      <c s="1082" t="s">
        <v>264</v>
      </c>
      <c s="1280">
        <v>0</v>
      </c>
      <c s="1280">
        <v>0</v>
      </c>
      <c s="997">
        <f>D32+E32</f>
        <v>0</v>
      </c>
      <c s="1001"/>
      <c s="1280">
        <v>0</v>
      </c>
      <c s="1280">
        <v>0</v>
      </c>
      <c s="1280">
        <v>0</v>
      </c>
      <c s="1280">
        <v>0</v>
      </c>
      <c s="1280">
        <v>0</v>
      </c>
      <c s="997">
        <f>+SUM(G32:L32)</f>
        <v>0</v>
      </c>
      <c s="998">
        <f>F32+M32</f>
        <v>0</v>
      </c>
      <c s="107"/>
    </row>
    <row s="118" customFormat="1" customHeight="1" ht="18">
      <c s="107"/>
      <c s="107"/>
      <c s="1282" t="s">
        <v>265</v>
      </c>
      <c s="1280">
        <v>0</v>
      </c>
      <c s="1280">
        <v>0</v>
      </c>
      <c s="997">
        <f>D33+E33</f>
        <v>0</v>
      </c>
      <c s="1001"/>
      <c s="1280">
        <v>0</v>
      </c>
      <c s="1280">
        <v>0</v>
      </c>
      <c s="1280">
        <v>0</v>
      </c>
      <c s="1280">
        <v>0</v>
      </c>
      <c s="1280">
        <v>0</v>
      </c>
      <c s="997">
        <f>+SUM(G33:L33)</f>
        <v>0</v>
      </c>
      <c s="998">
        <f>F33+M33</f>
        <v>0</v>
      </c>
      <c s="107"/>
    </row>
    <row s="210" customFormat="1" customHeight="1" ht="18">
      <c s="107"/>
      <c s="107"/>
      <c s="1282" t="s">
        <v>266</v>
      </c>
      <c s="1280">
        <v>0</v>
      </c>
      <c s="1280">
        <v>0</v>
      </c>
      <c s="997">
        <f>D34+E34</f>
        <v>0</v>
      </c>
      <c s="1001"/>
      <c s="1280">
        <v>0</v>
      </c>
      <c s="1280">
        <v>0</v>
      </c>
      <c s="1280">
        <v>0</v>
      </c>
      <c s="1280">
        <v>0</v>
      </c>
      <c s="1280">
        <v>0</v>
      </c>
      <c s="997">
        <f>+SUM(G34:L34)</f>
        <v>0</v>
      </c>
      <c s="998">
        <f>F34+M34</f>
        <v>0</v>
      </c>
      <c s="107"/>
    </row>
    <row s="118" customFormat="1" customHeight="1" ht="18">
      <c s="107"/>
      <c s="107"/>
      <c s="1282" t="s">
        <v>267</v>
      </c>
      <c s="1280">
        <v>0</v>
      </c>
      <c s="1280">
        <v>0</v>
      </c>
      <c s="997">
        <f>D35+E35</f>
        <v>0</v>
      </c>
      <c s="1001"/>
      <c s="1280">
        <v>0</v>
      </c>
      <c s="1280">
        <v>0</v>
      </c>
      <c s="1280">
        <v>0</v>
      </c>
      <c s="1280">
        <v>0</v>
      </c>
      <c s="1280">
        <v>0</v>
      </c>
      <c s="997">
        <f>+SUM(G35:L35)</f>
        <v>0</v>
      </c>
      <c s="998">
        <f>F35+M35</f>
        <v>0</v>
      </c>
      <c s="107"/>
    </row>
    <row s="118" customFormat="1" customHeight="1" ht="18">
      <c s="137"/>
      <c s="138"/>
      <c s="1082" t="s">
        <v>27</v>
      </c>
      <c s="1280">
        <v>0</v>
      </c>
      <c s="1280">
        <v>0</v>
      </c>
      <c s="997">
        <f>D36+E36</f>
        <v>0</v>
      </c>
      <c s="1001"/>
      <c s="1280">
        <v>0</v>
      </c>
      <c s="1280">
        <v>0</v>
      </c>
      <c s="1280">
        <v>0</v>
      </c>
      <c s="1280">
        <v>0</v>
      </c>
      <c s="1280">
        <v>0</v>
      </c>
      <c s="997">
        <f>+SUM(G36:L36)</f>
        <v>0</v>
      </c>
      <c s="998">
        <f>F36+M36</f>
        <v>0</v>
      </c>
      <c s="107"/>
    </row>
    <row s="118" customFormat="1" customHeight="1" ht="18">
      <c s="137"/>
      <c s="138"/>
      <c s="1083" t="s">
        <v>218</v>
      </c>
      <c s="1010">
        <f>SUM(D32:D36)</f>
        <v>0</v>
      </c>
      <c s="1010">
        <f>SUM(E32:E36)</f>
        <v>0</v>
      </c>
      <c s="1013">
        <f>D37+E37</f>
        <v>0</v>
      </c>
      <c s="1284"/>
      <c s="1010">
        <f>SUM(H32:H36)</f>
        <v>0</v>
      </c>
      <c s="1010">
        <f>SUM(I32:I36)</f>
        <v>0</v>
      </c>
      <c s="1010">
        <f>SUM(J32:J36)</f>
        <v>0</v>
      </c>
      <c s="1010">
        <f>SUM(K32:K36)</f>
        <v>0</v>
      </c>
      <c s="1010">
        <f>SUM(L32:L36)</f>
        <v>0</v>
      </c>
      <c s="1013">
        <f>+SUM(G37:L37)</f>
        <v>0</v>
      </c>
      <c s="1006">
        <f>F37+M37</f>
        <v>0</v>
      </c>
      <c s="107"/>
    </row>
    <row s="118" customFormat="1" customHeight="1" ht="12">
      <c s="137"/>
      <c s="138"/>
      <c s="107"/>
      <c s="107"/>
      <c s="107"/>
      <c s="107"/>
      <c s="107"/>
      <c s="107"/>
      <c s="107"/>
      <c s="107"/>
      <c s="107"/>
      <c s="107"/>
      <c s="107"/>
      <c s="107"/>
      <c s="107"/>
    </row>
  </sheetData>
  <sheetProtection selectLockedCells="1" selectUnlockedCells="1"/>
  <mergeCells count="14">
    <mergeCell ref="C20:C21"/>
    <mergeCell ref="D20:F20"/>
    <mergeCell ref="G20:M20"/>
    <mergeCell ref="N20:N21"/>
    <mergeCell ref="C30:C31"/>
    <mergeCell ref="D30:F30"/>
    <mergeCell ref="G30:M30"/>
    <mergeCell ref="N30:N31"/>
    <mergeCell ref="A3:O3"/>
    <mergeCell ref="A4:O4"/>
    <mergeCell ref="C10:C11"/>
    <mergeCell ref="D10:F10"/>
    <mergeCell ref="G10:M10"/>
    <mergeCell ref="N10:N11"/>
  </mergeCell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workbookViewId="0">
      <selection activeCell="A1" sqref="A1"/>
    </sheetView>
  </sheetViews>
  <sheetFormatPr customHeight="1" defaultRowHeight="0"/>
  <cols>
    <col min="1" max="1" style="103" width="1" customWidth="1"/>
    <col min="2" max="3" style="103" width="2.296875" customWidth="1"/>
    <col min="4" max="5" style="103" width="13.8984375" customWidth="1"/>
    <col min="6" max="11" style="103" width="14.3984375" customWidth="1"/>
    <col min="12" max="12" style="103" width="4" customWidth="1"/>
  </cols>
  <sheetData>
    <row customHeight="1" ht="18">
      <c s="1018" t="s">
        <v>270</v>
      </c>
      <c s="101"/>
      <c s="101"/>
      <c s="100"/>
      <c s="100"/>
      <c s="100"/>
      <c s="100"/>
      <c s="100"/>
      <c s="100"/>
      <c s="100"/>
      <c s="100"/>
      <c s="879"/>
    </row>
    <row customHeight="1" ht="18.75">
      <c s="102"/>
      <c s="104"/>
      <c s="104"/>
      <c s="104"/>
      <c s="104"/>
      <c s="104"/>
      <c s="104"/>
      <c s="104"/>
      <c s="104"/>
      <c s="104"/>
      <c s="104"/>
      <c s="879"/>
    </row>
    <row customHeight="1" ht="21">
      <c s="102"/>
      <c s="616" t="s">
        <v>1</v>
      </c>
      <c s="616"/>
      <c s="616"/>
      <c s="616"/>
      <c s="616"/>
      <c s="616"/>
      <c s="616"/>
      <c s="616"/>
      <c s="616"/>
      <c s="616"/>
      <c s="616"/>
    </row>
    <row customHeight="1" ht="17.25">
      <c s="102" t="s"/>
      <c s="880" t="s">
        <v>2</v>
      </c>
      <c s="881" t="s"/>
      <c s="881" t="s"/>
      <c s="881" t="s"/>
      <c s="881" t="s"/>
      <c s="881" t="s"/>
      <c s="881" t="s"/>
      <c s="881" t="s"/>
      <c s="881" t="s"/>
      <c s="881" t="s"/>
      <c s="881" t="s"/>
    </row>
    <row customHeight="1" ht="21">
      <c s="102"/>
      <c s="105"/>
      <c s="106"/>
      <c s="107"/>
      <c s="104"/>
      <c s="104"/>
      <c s="104"/>
      <c s="104"/>
      <c s="104"/>
      <c s="982" t="s">
        <v>32</v>
      </c>
      <c s="983" t="s">
        <v>4</v>
      </c>
      <c s="104"/>
    </row>
    <row customHeight="1" ht="21">
      <c s="102"/>
      <c s="108"/>
      <c s="106"/>
      <c s="107"/>
      <c s="104"/>
      <c s="104"/>
      <c s="104"/>
      <c s="104"/>
      <c s="104"/>
      <c s="982" t="s">
        <v>33</v>
      </c>
      <c s="984" t="s">
        <v>6</v>
      </c>
      <c s="985" t="s">
        <v>7</v>
      </c>
    </row>
    <row customHeight="1" ht="21">
      <c s="102"/>
      <c s="878" t="s">
        <v>271</v>
      </c>
      <c s="105"/>
      <c s="107"/>
      <c s="107"/>
      <c s="107"/>
      <c s="107"/>
      <c s="107"/>
      <c s="107"/>
      <c s="107"/>
      <c s="107"/>
      <c s="107"/>
    </row>
    <row customHeight="1" ht="21">
      <c s="102"/>
      <c s="107"/>
      <c s="106"/>
      <c s="104"/>
      <c s="107"/>
      <c s="107"/>
      <c s="107"/>
      <c s="107"/>
      <c s="107"/>
      <c s="107"/>
      <c s="194" t="s">
        <v>272</v>
      </c>
      <c s="107"/>
    </row>
    <row s="118" customFormat="1" customHeight="1" ht="39.75">
      <c s="113"/>
      <c s="107"/>
      <c s="107"/>
      <c s="1285" t="s">
        <v>273</v>
      </c>
      <c s="1286"/>
      <c s="1287" t="s">
        <v>274</v>
      </c>
      <c s="1287" t="s">
        <v>275</v>
      </c>
      <c s="1287" t="s">
        <v>276</v>
      </c>
      <c s="1287" t="s">
        <v>277</v>
      </c>
      <c s="1287" t="s">
        <v>278</v>
      </c>
      <c s="1288" t="s">
        <v>279</v>
      </c>
      <c s="107"/>
    </row>
    <row s="118" customFormat="1" customHeight="1" ht="21">
      <c s="113"/>
      <c s="107"/>
      <c s="107"/>
      <c s="1289" t="s">
        <v>280</v>
      </c>
      <c s="1290" t="s">
        <v>281</v>
      </c>
      <c s="1280">
        <v>4507553278</v>
      </c>
      <c s="1280">
        <v>4507553278</v>
      </c>
      <c s="1280">
        <v>2345340</v>
      </c>
      <c s="1291"/>
      <c s="1291"/>
      <c s="1292">
        <v>0</v>
      </c>
      <c s="107"/>
    </row>
    <row s="118" customFormat="1" customHeight="1" ht="21">
      <c s="113"/>
      <c s="137"/>
      <c s="138"/>
      <c s="1293"/>
      <c s="1290" t="s">
        <v>282</v>
      </c>
      <c s="1280">
        <v>320370362</v>
      </c>
      <c s="1280">
        <v>288172284</v>
      </c>
      <c s="1280">
        <v>168012</v>
      </c>
      <c s="1280">
        <v>0</v>
      </c>
      <c s="994">
        <f>F11-G11-I11</f>
        <v>32198078</v>
      </c>
      <c s="1292">
        <v>0</v>
      </c>
      <c s="107"/>
    </row>
    <row s="118" customFormat="1" customHeight="1" ht="21">
      <c s="113"/>
      <c s="137"/>
      <c s="138"/>
      <c s="1294"/>
      <c s="1290" t="s">
        <v>14</v>
      </c>
      <c s="994">
        <f>F10+F11</f>
        <v>4827923640</v>
      </c>
      <c s="994">
        <f>G10+G11</f>
        <v>4795725562</v>
      </c>
      <c s="994">
        <f>H10+H11</f>
        <v>2513352</v>
      </c>
      <c s="994">
        <f>I11</f>
        <v>0</v>
      </c>
      <c s="994">
        <f>J11</f>
        <v>32198078</v>
      </c>
      <c s="1295">
        <f>K10+K11</f>
        <v>0</v>
      </c>
      <c s="107"/>
    </row>
    <row s="118" customFormat="1" customHeight="1" ht="21">
      <c s="113"/>
      <c s="137"/>
      <c s="138"/>
      <c s="1296" t="s">
        <v>283</v>
      </c>
      <c s="1290" t="s">
        <v>282</v>
      </c>
      <c s="1280">
        <v>84333734</v>
      </c>
      <c s="1280">
        <v>27345177</v>
      </c>
      <c s="1280">
        <v>0</v>
      </c>
      <c s="1280">
        <v>18884090</v>
      </c>
      <c s="994">
        <f>F13-G13-I13</f>
        <v>38104467</v>
      </c>
      <c s="1292">
        <v>0</v>
      </c>
      <c s="107"/>
    </row>
    <row s="118" customFormat="1" customHeight="1" ht="21">
      <c s="113"/>
      <c s="137"/>
      <c s="138"/>
      <c s="1289" t="s">
        <v>284</v>
      </c>
      <c s="1290" t="s">
        <v>281</v>
      </c>
      <c s="994">
        <f>F10</f>
        <v>4507553278</v>
      </c>
      <c s="994">
        <f>G10</f>
        <v>4507553278</v>
      </c>
      <c s="994">
        <f>H10</f>
        <v>2345340</v>
      </c>
      <c s="1291"/>
      <c s="1291"/>
      <c s="1295">
        <f>K10</f>
        <v>0</v>
      </c>
      <c s="107"/>
    </row>
    <row s="118" customFormat="1" customHeight="1" ht="21">
      <c s="113"/>
      <c s="137"/>
      <c s="138"/>
      <c s="1293"/>
      <c s="1290" t="s">
        <v>282</v>
      </c>
      <c s="994">
        <f>F11+F13</f>
        <v>404704096</v>
      </c>
      <c s="994">
        <f>G11+G13</f>
        <v>315517461</v>
      </c>
      <c s="994">
        <f>H11+H13</f>
        <v>168012</v>
      </c>
      <c s="994">
        <f>I11+I13</f>
        <v>18884090</v>
      </c>
      <c s="994">
        <f>J11+J13</f>
        <v>70302545</v>
      </c>
      <c s="1295">
        <f>K11+K13</f>
        <v>0</v>
      </c>
      <c s="107"/>
    </row>
    <row s="118" customFormat="1" customHeight="1" ht="21">
      <c s="113"/>
      <c s="107"/>
      <c s="107"/>
      <c s="1297"/>
      <c s="1298" t="s">
        <v>14</v>
      </c>
      <c s="1010">
        <f>F14+F15</f>
        <v>4912257374</v>
      </c>
      <c s="1010">
        <f>G14+G15</f>
        <v>4823070739</v>
      </c>
      <c s="1010">
        <f>H14+H15</f>
        <v>2513352</v>
      </c>
      <c s="1010">
        <f>I15</f>
        <v>18884090</v>
      </c>
      <c s="1010">
        <f>J15</f>
        <v>70302545</v>
      </c>
      <c s="1299">
        <f>K14+K15</f>
        <v>0</v>
      </c>
      <c s="107"/>
    </row>
    <row s="118" customFormat="1" customHeight="1" ht="21">
      <c s="113"/>
      <c s="107"/>
      <c s="107"/>
      <c s="107"/>
      <c s="107"/>
      <c s="107"/>
      <c s="107"/>
      <c s="107"/>
      <c s="107"/>
      <c s="107"/>
      <c s="107"/>
      <c s="107"/>
    </row>
    <row s="118" customFormat="1" customHeight="1" ht="21">
      <c s="113"/>
      <c s="878" t="s">
        <v>285</v>
      </c>
      <c s="107"/>
      <c s="107"/>
      <c s="107"/>
      <c s="107"/>
      <c s="107"/>
      <c s="107"/>
      <c s="107"/>
      <c s="107"/>
      <c s="107"/>
      <c s="107"/>
    </row>
    <row s="118" customFormat="1" customHeight="1" ht="21">
      <c s="113"/>
      <c s="107"/>
      <c s="107"/>
      <c s="104"/>
      <c s="107"/>
      <c s="107"/>
      <c s="107"/>
      <c s="107"/>
      <c s="107"/>
      <c s="194" t="s">
        <v>272</v>
      </c>
      <c s="107"/>
      <c s="107"/>
    </row>
    <row s="118" customFormat="1" customHeight="1" ht="39.75">
      <c s="113"/>
      <c s="137"/>
      <c s="138"/>
      <c s="1285" t="s">
        <v>273</v>
      </c>
      <c s="1286"/>
      <c s="1287" t="s">
        <v>286</v>
      </c>
      <c s="1287" t="s">
        <v>287</v>
      </c>
      <c s="1287" t="s">
        <v>288</v>
      </c>
      <c s="1287" t="s">
        <v>289</v>
      </c>
      <c s="1300" t="s">
        <v>290</v>
      </c>
      <c s="107"/>
      <c s="107"/>
    </row>
    <row s="118" customFormat="1" customHeight="1" ht="21">
      <c s="113"/>
      <c s="137"/>
      <c s="138"/>
      <c s="1301" t="s">
        <v>291</v>
      </c>
      <c s="1302"/>
      <c s="1280">
        <v>15661191681</v>
      </c>
      <c s="1280">
        <v>15662026194</v>
      </c>
      <c s="1280">
        <v>834513</v>
      </c>
      <c s="1280">
        <v>0</v>
      </c>
      <c s="1295">
        <f>F21-G21+H21+I21</f>
        <v>0</v>
      </c>
      <c s="107"/>
      <c s="107"/>
    </row>
    <row s="118" customFormat="1" customHeight="1" ht="21">
      <c s="113"/>
      <c s="107"/>
      <c s="107"/>
      <c s="1301" t="s">
        <v>292</v>
      </c>
      <c s="1302"/>
      <c s="1280">
        <v>417660865</v>
      </c>
      <c s="1280">
        <v>417828353</v>
      </c>
      <c s="1280">
        <v>167488</v>
      </c>
      <c s="1280">
        <v>0</v>
      </c>
      <c s="1295">
        <f>F22-G22+H22+I22</f>
        <v>0</v>
      </c>
      <c s="107"/>
      <c s="107"/>
    </row>
    <row s="118" customFormat="1" customHeight="1" ht="21">
      <c s="113"/>
      <c s="107"/>
      <c s="107"/>
      <c s="1301" t="s">
        <v>293</v>
      </c>
      <c s="1302"/>
      <c s="1280">
        <v>300978590</v>
      </c>
      <c s="1280">
        <v>301514177</v>
      </c>
      <c s="1280">
        <v>535587</v>
      </c>
      <c s="1280">
        <v>0</v>
      </c>
      <c s="1295">
        <f>F23-G23+H23+I23</f>
        <v>0</v>
      </c>
      <c s="107"/>
      <c s="107"/>
    </row>
    <row s="210" customFormat="1" customHeight="1" ht="21">
      <c s="209"/>
      <c s="107"/>
      <c s="107"/>
      <c s="1303" t="s">
        <v>294</v>
      </c>
      <c s="1304"/>
      <c s="1280">
        <v>48121130</v>
      </c>
      <c s="1280">
        <v>48121130</v>
      </c>
      <c s="1280">
        <v>0</v>
      </c>
      <c s="1280">
        <v>0</v>
      </c>
      <c s="1295">
        <f>F24-G24+H24+I24</f>
        <v>0</v>
      </c>
      <c s="107"/>
      <c s="107"/>
    </row>
    <row s="118" customFormat="1" customHeight="1" ht="21">
      <c s="113"/>
      <c s="107"/>
      <c s="107"/>
      <c s="1303" t="s">
        <v>295</v>
      </c>
      <c s="1304"/>
      <c s="1280">
        <v>427804148</v>
      </c>
      <c s="1280">
        <v>431002268</v>
      </c>
      <c s="1280">
        <v>3198120</v>
      </c>
      <c s="1280">
        <v>0</v>
      </c>
      <c s="1295">
        <f>F25-G25+H25+I25</f>
        <v>0</v>
      </c>
      <c s="107"/>
      <c s="107"/>
    </row>
    <row s="118" customFormat="1" customHeight="1" ht="21">
      <c s="113"/>
      <c s="137"/>
      <c s="138"/>
      <c s="1301" t="s">
        <v>296</v>
      </c>
      <c s="1302"/>
      <c s="1280">
        <v>0</v>
      </c>
      <c s="1280">
        <v>0</v>
      </c>
      <c s="1280">
        <v>0</v>
      </c>
      <c s="1280">
        <v>0</v>
      </c>
      <c s="1295">
        <f>F26-G26+H26+I26</f>
        <v>0</v>
      </c>
      <c s="107"/>
      <c s="107"/>
    </row>
    <row s="118" customFormat="1" customHeight="1" ht="21">
      <c s="113"/>
      <c s="137"/>
      <c s="138"/>
      <c s="1305" t="s">
        <v>14</v>
      </c>
      <c s="1306"/>
      <c s="1010">
        <f>SUM(F21:F26)</f>
        <v>16855756414</v>
      </c>
      <c s="1010">
        <f>SUM(G21:G26)</f>
        <v>16860492122</v>
      </c>
      <c s="1010">
        <f>SUM(H21:H26)</f>
        <v>4735708</v>
      </c>
      <c s="1010">
        <f>SUM(I21:I26)</f>
        <v>0</v>
      </c>
      <c s="1299">
        <f>F27-G27+H27+I27</f>
        <v>0</v>
      </c>
      <c s="107"/>
      <c s="107"/>
    </row>
    <row s="118" customFormat="1" customHeight="1" ht="12">
      <c s="113"/>
      <c s="137"/>
      <c s="138"/>
      <c s="107"/>
      <c s="107"/>
      <c s="107"/>
      <c s="107"/>
      <c s="107"/>
      <c s="107"/>
      <c s="107"/>
      <c s="107"/>
      <c s="107"/>
    </row>
  </sheetData>
  <sheetProtection selectLockedCells="1" selectUnlockedCells="1"/>
  <mergeCells count="13">
    <mergeCell ref="D27:E27"/>
    <mergeCell ref="D21:E21"/>
    <mergeCell ref="D22:E22"/>
    <mergeCell ref="D23:E23"/>
    <mergeCell ref="D24:E24"/>
    <mergeCell ref="D25:E25"/>
    <mergeCell ref="D26:E26"/>
    <mergeCell ref="D20:E20"/>
    <mergeCell ref="B3:L3"/>
    <mergeCell ref="B4:L4"/>
    <mergeCell ref="D9:E9"/>
    <mergeCell ref="D10:D12"/>
    <mergeCell ref="D14:D16"/>
  </mergeCell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workbookViewId="0">
      <selection activeCell="A1" sqref="A1"/>
    </sheetView>
  </sheetViews>
  <sheetFormatPr customHeight="1" defaultRowHeight="0"/>
  <cols>
    <col min="1" max="1" style="103" width="1.09765625" customWidth="1"/>
    <col min="2" max="3" style="103" width="2.296875" customWidth="1"/>
    <col min="4" max="4" style="103" width="13.8984375" customWidth="1"/>
    <col min="5" max="5" style="193" width="15.59765625" customWidth="1"/>
    <col min="6" max="6" style="103" width="15.59765625" customWidth="1"/>
    <col min="7" max="7" style="103" width="14.3984375" customWidth="1"/>
    <col min="8" max="8" style="103" width="13.8984375" customWidth="1"/>
    <col min="9" max="10" style="103" width="15.59765625" customWidth="1"/>
    <col min="11" max="11" style="103" width="14.3984375" customWidth="1"/>
    <col min="12" max="12" style="103" width="4" customWidth="1"/>
  </cols>
  <sheetData>
    <row customHeight="1" ht="18">
      <c s="1018" t="s">
        <v>297</v>
      </c>
      <c s="101"/>
      <c s="101"/>
      <c s="100"/>
      <c s="182"/>
      <c s="100"/>
      <c s="100"/>
      <c s="100"/>
      <c s="100"/>
      <c s="100"/>
      <c s="100"/>
      <c s="879"/>
    </row>
    <row customHeight="1" ht="18.75">
      <c s="102"/>
      <c s="104"/>
      <c s="104"/>
      <c s="104"/>
      <c s="183"/>
      <c s="104"/>
      <c s="104"/>
      <c s="104"/>
      <c s="104"/>
      <c s="104"/>
      <c s="104"/>
      <c s="879"/>
    </row>
    <row customHeight="1" ht="21">
      <c s="102"/>
      <c s="616" t="s">
        <v>1</v>
      </c>
      <c s="616"/>
      <c s="616"/>
      <c s="616"/>
      <c s="616"/>
      <c s="616"/>
      <c s="616"/>
      <c s="616"/>
      <c s="616"/>
      <c s="616"/>
      <c s="616"/>
    </row>
    <row customHeight="1" ht="17.25">
      <c s="102" t="s"/>
      <c s="880" t="s">
        <v>2</v>
      </c>
      <c s="881" t="s"/>
      <c s="881" t="s"/>
      <c s="881" t="s"/>
      <c s="881" t="s"/>
      <c s="881" t="s"/>
      <c s="881" t="s"/>
      <c s="881" t="s"/>
      <c s="881" t="s"/>
      <c s="881" t="s"/>
      <c s="881" t="s"/>
    </row>
    <row customHeight="1" ht="21">
      <c s="102"/>
      <c s="105"/>
      <c s="106"/>
      <c s="107"/>
      <c s="183"/>
      <c s="104"/>
      <c s="104"/>
      <c s="104"/>
      <c s="104"/>
      <c s="982" t="s">
        <v>32</v>
      </c>
      <c s="983" t="s">
        <v>4</v>
      </c>
      <c s="104"/>
    </row>
    <row customHeight="1" ht="21">
      <c s="102"/>
      <c s="105"/>
      <c s="106"/>
      <c s="107"/>
      <c s="183"/>
      <c s="104"/>
      <c s="104"/>
      <c s="104"/>
      <c s="104"/>
      <c s="982" t="s">
        <v>33</v>
      </c>
      <c s="984" t="s">
        <v>6</v>
      </c>
      <c s="985" t="s">
        <v>7</v>
      </c>
    </row>
    <row customHeight="1" ht="21">
      <c s="102"/>
      <c s="878" t="s">
        <v>298</v>
      </c>
      <c s="105"/>
      <c s="107"/>
      <c s="184"/>
      <c s="107"/>
      <c s="107"/>
      <c s="107"/>
      <c s="107"/>
      <c s="107"/>
      <c s="107"/>
      <c s="107"/>
    </row>
    <row s="102" customFormat="1" customHeight="1" ht="21">
      <c r="B8" s="113"/>
      <c s="887" t="s">
        <v>299</v>
      </c>
      <c s="112"/>
      <c s="185"/>
      <c s="112"/>
      <c s="112"/>
      <c s="112"/>
      <c s="112"/>
      <c s="112"/>
      <c s="157" t="s">
        <v>272</v>
      </c>
      <c s="113"/>
    </row>
    <row s="118" customFormat="1" customHeight="1" ht="21.75">
      <c s="113"/>
      <c s="107"/>
      <c s="112"/>
      <c s="1307" t="s">
        <v>300</v>
      </c>
      <c s="1308"/>
      <c s="1308"/>
      <c s="1308"/>
      <c s="1308" t="s">
        <v>301</v>
      </c>
      <c s="1308"/>
      <c s="1309"/>
      <c s="1310"/>
      <c s="107"/>
    </row>
    <row s="118" customFormat="1" customHeight="1" ht="21.75">
      <c s="113"/>
      <c s="107"/>
      <c s="158"/>
      <c s="1311" t="s">
        <v>302</v>
      </c>
      <c s="1312"/>
      <c s="1313"/>
      <c s="1314" t="s">
        <v>303</v>
      </c>
      <c s="1315" t="s">
        <v>302</v>
      </c>
      <c s="1312"/>
      <c s="1313"/>
      <c s="1316" t="s">
        <v>303</v>
      </c>
      <c s="107"/>
    </row>
    <row s="118" customFormat="1" customHeight="1" ht="21.75">
      <c s="113"/>
      <c s="137"/>
      <c s="111"/>
      <c s="1317" t="s">
        <v>304</v>
      </c>
      <c s="1318" t="s">
        <v>305</v>
      </c>
      <c s="1319"/>
      <c s="1280">
        <v>4825584091</v>
      </c>
      <c s="1320" t="s">
        <v>306</v>
      </c>
      <c s="1321"/>
      <c s="1322"/>
      <c s="1292">
        <v>362449216</v>
      </c>
      <c s="107"/>
    </row>
    <row s="118" customFormat="1" customHeight="1" ht="21.75">
      <c s="113"/>
      <c s="137"/>
      <c s="111"/>
      <c s="1323" t="s">
        <v>307</v>
      </c>
      <c s="1318" t="s">
        <v>308</v>
      </c>
      <c s="1319"/>
      <c s="1280">
        <v>0</v>
      </c>
      <c s="1324" t="s">
        <v>309</v>
      </c>
      <c s="1320" t="s">
        <v>291</v>
      </c>
      <c s="1322"/>
      <c s="1292">
        <v>15662026194</v>
      </c>
      <c s="107"/>
    </row>
    <row s="118" customFormat="1" customHeight="1" ht="21.75">
      <c s="113"/>
      <c s="137"/>
      <c s="111"/>
      <c s="1325"/>
      <c s="1318" t="s">
        <v>27</v>
      </c>
      <c s="1319"/>
      <c s="1280">
        <v>27630010</v>
      </c>
      <c s="1326"/>
      <c s="1320" t="s">
        <v>292</v>
      </c>
      <c s="1322"/>
      <c s="1292">
        <v>417828353</v>
      </c>
      <c s="107"/>
    </row>
    <row s="118" customFormat="1" customHeight="1" ht="21.75">
      <c s="113"/>
      <c s="137"/>
      <c s="111"/>
      <c s="1323" t="s">
        <v>310</v>
      </c>
      <c s="1318" t="s">
        <v>311</v>
      </c>
      <c s="1319"/>
      <c s="1280">
        <v>0</v>
      </c>
      <c s="1327"/>
      <c s="1320" t="s">
        <v>293</v>
      </c>
      <c s="1322"/>
      <c s="1292">
        <v>301514177</v>
      </c>
      <c s="107"/>
    </row>
    <row s="118" customFormat="1" customHeight="1" ht="21.75">
      <c s="113"/>
      <c s="137"/>
      <c s="111"/>
      <c s="1325"/>
      <c s="1318" t="s">
        <v>312</v>
      </c>
      <c s="1319"/>
      <c s="1280">
        <v>0</v>
      </c>
      <c s="1326"/>
      <c s="1320" t="s">
        <v>294</v>
      </c>
      <c s="1322"/>
      <c s="1292">
        <v>48121130</v>
      </c>
      <c s="107"/>
    </row>
    <row s="118" customFormat="1" customHeight="1" ht="21.75">
      <c s="113"/>
      <c s="107"/>
      <c s="111"/>
      <c s="1328" t="s">
        <v>313</v>
      </c>
      <c s="1329" t="s">
        <v>314</v>
      </c>
      <c s="1330"/>
      <c s="1280">
        <v>3293332643</v>
      </c>
      <c s="1326"/>
      <c s="1320" t="s">
        <v>295</v>
      </c>
      <c s="1322"/>
      <c s="1292">
        <v>431002268</v>
      </c>
      <c s="107"/>
    </row>
    <row s="118" customFormat="1" customHeight="1" ht="21.75">
      <c s="113"/>
      <c s="107"/>
      <c s="111"/>
      <c s="1331"/>
      <c s="1329" t="s">
        <v>315</v>
      </c>
      <c s="1330"/>
      <c s="1280">
        <v>460396000</v>
      </c>
      <c s="1326"/>
      <c s="1320" t="s">
        <v>316</v>
      </c>
      <c s="1322"/>
      <c s="1292">
        <v>12010876</v>
      </c>
      <c s="107"/>
    </row>
    <row s="118" customFormat="1" customHeight="1" ht="21.75">
      <c s="113"/>
      <c s="107"/>
      <c s="111"/>
      <c s="1331"/>
      <c s="1329" t="s">
        <v>317</v>
      </c>
      <c s="1330"/>
      <c s="1280">
        <v>150162600</v>
      </c>
      <c s="1326"/>
      <c s="1320" t="s">
        <v>318</v>
      </c>
      <c s="1322"/>
      <c s="1292">
        <v>0</v>
      </c>
      <c s="107"/>
    </row>
    <row s="118" customFormat="1" customHeight="1" ht="21.75">
      <c s="113"/>
      <c s="108"/>
      <c s="111"/>
      <c s="1331"/>
      <c s="1329" t="s">
        <v>319</v>
      </c>
      <c s="1330"/>
      <c s="1280">
        <v>169815800</v>
      </c>
      <c s="1326"/>
      <c s="1318" t="s">
        <v>27</v>
      </c>
      <c s="1319"/>
      <c s="1292">
        <v>0</v>
      </c>
      <c s="107"/>
    </row>
    <row s="118" customFormat="1" customHeight="1" ht="21.75">
      <c s="113"/>
      <c s="108"/>
      <c s="111"/>
      <c s="1331"/>
      <c s="1329" t="s">
        <v>320</v>
      </c>
      <c s="1330"/>
      <c s="1280">
        <v>45561000</v>
      </c>
      <c s="1332" t="s">
        <v>321</v>
      </c>
      <c s="1318" t="s">
        <v>322</v>
      </c>
      <c s="1319"/>
      <c s="1292">
        <v>633986526</v>
      </c>
      <c s="107"/>
    </row>
    <row s="118" customFormat="1" customHeight="1" ht="21.75">
      <c s="113"/>
      <c s="108"/>
      <c s="111"/>
      <c s="1325"/>
      <c s="1329" t="s">
        <v>27</v>
      </c>
      <c s="1330"/>
      <c s="1280">
        <v>49000</v>
      </c>
      <c s="1326"/>
      <c s="1333" t="s">
        <v>323</v>
      </c>
      <c s="1334"/>
      <c s="1292">
        <v>9407093</v>
      </c>
      <c s="107"/>
    </row>
    <row s="118" customFormat="1" customHeight="1" ht="21.75">
      <c s="113"/>
      <c s="108"/>
      <c s="111"/>
      <c s="1335" t="s">
        <v>324</v>
      </c>
      <c s="1318" t="s">
        <v>325</v>
      </c>
      <c s="1319"/>
      <c s="1280">
        <v>4538312000</v>
      </c>
      <c s="1326"/>
      <c s="1320" t="s">
        <v>326</v>
      </c>
      <c s="1322"/>
      <c s="1292">
        <v>459936803</v>
      </c>
      <c s="107"/>
    </row>
    <row s="118" customFormat="1" customHeight="1" ht="21.75">
      <c s="113"/>
      <c s="108"/>
      <c s="111"/>
      <c s="1331"/>
      <c s="1318" t="s">
        <v>327</v>
      </c>
      <c s="1319"/>
      <c s="1280">
        <v>191944340</v>
      </c>
      <c s="1327"/>
      <c s="1320" t="s">
        <v>27</v>
      </c>
      <c s="1322"/>
      <c s="1292">
        <v>1599880</v>
      </c>
      <c s="107"/>
    </row>
    <row s="118" customFormat="1" customHeight="1" ht="21.75">
      <c s="113"/>
      <c s="108"/>
      <c s="111"/>
      <c s="1323" t="s">
        <v>328</v>
      </c>
      <c s="1329" t="s">
        <v>329</v>
      </c>
      <c s="1330"/>
      <c s="1280">
        <v>2436889000</v>
      </c>
      <c s="1320" t="s">
        <v>330</v>
      </c>
      <c s="1321"/>
      <c s="1322"/>
      <c s="1292">
        <v>0</v>
      </c>
      <c s="107"/>
    </row>
    <row s="118" customFormat="1" customHeight="1" ht="21.75">
      <c s="113"/>
      <c s="108"/>
      <c s="111"/>
      <c s="1331"/>
      <c s="1329" t="s">
        <v>331</v>
      </c>
      <c s="1330"/>
      <c s="1280">
        <v>0</v>
      </c>
      <c s="1320" t="s">
        <v>332</v>
      </c>
      <c s="1321"/>
      <c s="1322"/>
      <c s="1292">
        <v>0</v>
      </c>
      <c s="107"/>
    </row>
    <row s="118" customFormat="1" customHeight="1" ht="21.75">
      <c s="113"/>
      <c s="108"/>
      <c s="111"/>
      <c s="1331"/>
      <c s="1329" t="s">
        <v>317</v>
      </c>
      <c s="1330"/>
      <c s="1280">
        <v>82316625</v>
      </c>
      <c s="1320" t="s">
        <v>333</v>
      </c>
      <c s="1321"/>
      <c s="1322"/>
      <c s="1292">
        <v>0</v>
      </c>
      <c s="107"/>
    </row>
    <row s="118" customFormat="1" customHeight="1" ht="21.75">
      <c s="113"/>
      <c s="108"/>
      <c s="111"/>
      <c s="1331"/>
      <c s="1329" t="s">
        <v>319</v>
      </c>
      <c s="1330"/>
      <c s="1280">
        <v>84907900</v>
      </c>
      <c s="1320" t="s">
        <v>334</v>
      </c>
      <c s="1321"/>
      <c s="1322"/>
      <c s="1292">
        <v>440000000</v>
      </c>
      <c s="107"/>
    </row>
    <row s="118" customFormat="1" customHeight="1" ht="21.75">
      <c s="113"/>
      <c s="108"/>
      <c s="111"/>
      <c s="1325"/>
      <c s="1329" t="s">
        <v>27</v>
      </c>
      <c s="1330"/>
      <c s="1280">
        <v>0</v>
      </c>
      <c s="1324" t="s">
        <v>335</v>
      </c>
      <c s="1321" t="s">
        <v>336</v>
      </c>
      <c s="1322"/>
      <c s="1292">
        <v>0</v>
      </c>
      <c s="107"/>
    </row>
    <row s="118" customFormat="1" customHeight="1" ht="21.75">
      <c s="113"/>
      <c s="108"/>
      <c s="111"/>
      <c s="1336" t="s">
        <v>337</v>
      </c>
      <c s="1337"/>
      <c s="1334"/>
      <c s="1280">
        <v>0</v>
      </c>
      <c s="1326"/>
      <c s="1321" t="s">
        <v>27</v>
      </c>
      <c s="1322"/>
      <c s="1292">
        <v>0</v>
      </c>
      <c s="107"/>
    </row>
    <row s="118" customFormat="1" customHeight="1" ht="21.75">
      <c s="113"/>
      <c s="108"/>
      <c s="111"/>
      <c s="1336" t="s">
        <v>338</v>
      </c>
      <c s="1337"/>
      <c s="1334"/>
      <c s="1280">
        <v>506095</v>
      </c>
      <c s="1320" t="s">
        <v>339</v>
      </c>
      <c s="1312"/>
      <c s="1313"/>
      <c s="1292">
        <v>0</v>
      </c>
      <c s="107"/>
    </row>
    <row s="118" customFormat="1" customHeight="1" ht="21.75">
      <c s="113"/>
      <c s="108"/>
      <c s="111"/>
      <c s="1336" t="s">
        <v>340</v>
      </c>
      <c s="1337"/>
      <c s="1334"/>
      <c s="1280">
        <v>0</v>
      </c>
      <c s="1324" t="s">
        <v>341</v>
      </c>
      <c s="1320" t="s">
        <v>342</v>
      </c>
      <c s="1313"/>
      <c s="1292">
        <v>0</v>
      </c>
      <c s="107"/>
    </row>
    <row s="118" customFormat="1" customHeight="1" ht="21.75">
      <c s="113"/>
      <c s="108"/>
      <c s="111"/>
      <c s="1328" t="s">
        <v>343</v>
      </c>
      <c s="1329" t="s">
        <v>344</v>
      </c>
      <c s="1330"/>
      <c s="1280">
        <v>2108467602</v>
      </c>
      <c s="1338"/>
      <c s="1320" t="s">
        <v>345</v>
      </c>
      <c s="1313"/>
      <c s="1292">
        <v>1921</v>
      </c>
      <c s="107"/>
    </row>
    <row s="118" customFormat="1" customHeight="1" ht="21.75">
      <c s="113"/>
      <c s="108"/>
      <c s="111"/>
      <c s="1331"/>
      <c s="1329" t="s">
        <v>346</v>
      </c>
      <c s="1330"/>
      <c s="1280">
        <v>362449216</v>
      </c>
      <c s="1339"/>
      <c s="1320" t="s">
        <v>27</v>
      </c>
      <c s="1313"/>
      <c s="1292">
        <v>136950591</v>
      </c>
      <c s="107"/>
    </row>
    <row s="118" customFormat="1" customHeight="1" ht="21.75">
      <c s="113"/>
      <c s="108"/>
      <c s="111"/>
      <c s="1331"/>
      <c s="1329" t="s">
        <v>347</v>
      </c>
      <c s="1330"/>
      <c s="1280">
        <v>0</v>
      </c>
      <c s="735"/>
      <c s="736"/>
      <c s="737"/>
      <c s="729"/>
      <c s="107"/>
    </row>
    <row s="118" customFormat="1" customHeight="1" ht="21.75">
      <c s="113"/>
      <c s="108"/>
      <c s="111"/>
      <c s="1331"/>
      <c s="1329" t="s">
        <v>348</v>
      </c>
      <c s="1330"/>
      <c s="1280">
        <v>0</v>
      </c>
      <c s="738"/>
      <c s="739"/>
      <c s="740"/>
      <c s="730"/>
      <c s="107"/>
    </row>
    <row s="118" customFormat="1" customHeight="1" ht="21.75">
      <c s="113"/>
      <c s="108"/>
      <c s="111"/>
      <c s="1331"/>
      <c s="1329" t="s">
        <v>349</v>
      </c>
      <c s="1330"/>
      <c s="1280">
        <v>80272105</v>
      </c>
      <c s="738"/>
      <c s="739"/>
      <c s="740"/>
      <c s="730"/>
      <c s="107"/>
    </row>
    <row s="118" customFormat="1" customHeight="1" ht="21.75">
      <c s="113"/>
      <c s="108"/>
      <c s="111"/>
      <c s="1331"/>
      <c s="1329" t="s">
        <v>350</v>
      </c>
      <c s="1330"/>
      <c s="1280">
        <v>83755718</v>
      </c>
      <c s="738"/>
      <c s="739"/>
      <c s="740"/>
      <c s="730"/>
      <c s="107"/>
    </row>
    <row s="118" customFormat="1" customHeight="1" ht="21.75">
      <c s="113"/>
      <c s="108"/>
      <c s="111"/>
      <c s="1331"/>
      <c s="1329" t="s">
        <v>351</v>
      </c>
      <c s="1330"/>
      <c s="1280">
        <v>24494400</v>
      </c>
      <c s="738"/>
      <c s="739"/>
      <c s="740"/>
      <c s="730"/>
      <c s="107"/>
    </row>
    <row s="118" customFormat="1" customHeight="1" ht="21.75">
      <c s="113"/>
      <c s="108"/>
      <c s="111"/>
      <c s="1325"/>
      <c s="1329" t="s">
        <v>27</v>
      </c>
      <c s="1330"/>
      <c s="1280">
        <v>0</v>
      </c>
      <c s="738"/>
      <c s="739"/>
      <c s="740"/>
      <c s="730"/>
      <c s="107"/>
    </row>
    <row s="118" customFormat="1" customHeight="1" ht="21.75">
      <c s="113"/>
      <c s="108"/>
      <c s="111"/>
      <c s="1336" t="s">
        <v>352</v>
      </c>
      <c s="1337"/>
      <c s="1334"/>
      <c s="1280">
        <v>368796457</v>
      </c>
      <c s="738"/>
      <c s="739"/>
      <c s="740"/>
      <c s="730"/>
      <c s="107"/>
    </row>
    <row s="118" customFormat="1" customHeight="1" ht="21.75">
      <c s="113"/>
      <c s="108"/>
      <c s="111"/>
      <c s="1328" t="s">
        <v>353</v>
      </c>
      <c s="1318" t="s">
        <v>354</v>
      </c>
      <c s="1319"/>
      <c s="1280">
        <v>0</v>
      </c>
      <c s="738"/>
      <c s="739"/>
      <c s="740"/>
      <c s="730"/>
      <c s="107"/>
    </row>
    <row s="118" customFormat="1" customHeight="1" ht="21.75">
      <c s="113"/>
      <c s="108"/>
      <c s="111"/>
      <c s="1325"/>
      <c s="1318" t="s">
        <v>27</v>
      </c>
      <c s="1319"/>
      <c s="1280">
        <v>0</v>
      </c>
      <c s="738"/>
      <c s="739"/>
      <c s="740"/>
      <c s="730"/>
      <c s="107"/>
    </row>
    <row s="118" customFormat="1" customHeight="1" ht="21.75">
      <c s="113"/>
      <c s="108"/>
      <c s="111"/>
      <c s="1336" t="s">
        <v>355</v>
      </c>
      <c s="1337"/>
      <c s="1334"/>
      <c s="1280">
        <v>5842490</v>
      </c>
      <c s="741"/>
      <c s="742"/>
      <c s="743"/>
      <c s="731"/>
      <c s="107"/>
    </row>
    <row s="118" customFormat="1" customHeight="1" ht="21.75">
      <c s="113"/>
      <c s="108"/>
      <c s="111"/>
      <c s="1340" t="s">
        <v>356</v>
      </c>
      <c s="1341"/>
      <c s="1342"/>
      <c s="1010">
        <f>SUM(G11:G43)</f>
        <v>19341485092</v>
      </c>
      <c s="1343" t="s">
        <v>356</v>
      </c>
      <c s="1341"/>
      <c s="1342"/>
      <c s="1299">
        <f>SUM(K11:K33)</f>
        <v>18916835028</v>
      </c>
      <c s="107"/>
    </row>
    <row s="118" customFormat="1" customHeight="1" ht="21">
      <c s="113"/>
      <c s="108"/>
      <c s="111"/>
      <c s="178"/>
      <c s="188"/>
      <c s="178"/>
      <c s="178"/>
      <c s="178"/>
      <c s="178"/>
      <c s="178"/>
      <c s="179"/>
      <c s="107"/>
    </row>
    <row s="118" customFormat="1" customHeight="1" ht="21">
      <c s="113"/>
      <c s="108"/>
      <c s="111"/>
      <c s="1327" t="s">
        <v>357</v>
      </c>
      <c s="188"/>
      <c s="178"/>
      <c s="1344">
        <f>G44-K44</f>
        <v>424650064</v>
      </c>
      <c s="1327" t="s">
        <v>358</v>
      </c>
      <c s="178"/>
      <c s="178"/>
      <c s="179"/>
      <c s="107"/>
    </row>
    <row s="118" customFormat="1" customHeight="1" ht="21">
      <c s="113"/>
      <c s="107"/>
      <c s="111"/>
      <c s="1327" t="s">
        <v>359</v>
      </c>
      <c s="188"/>
      <c s="178"/>
      <c s="1345">
        <v>179222656</v>
      </c>
      <c s="1327" t="s">
        <v>358</v>
      </c>
      <c s="178"/>
      <c s="178"/>
      <c s="179"/>
      <c s="107"/>
    </row>
    <row s="118" customFormat="1" customHeight="1" ht="21">
      <c s="113"/>
      <c s="107"/>
      <c s="111"/>
      <c s="178"/>
      <c s="188"/>
      <c s="178"/>
      <c s="189"/>
      <c s="178"/>
      <c s="178"/>
      <c s="178"/>
      <c s="179"/>
      <c s="107"/>
    </row>
    <row s="118" customFormat="1" customHeight="1" ht="21">
      <c s="113"/>
      <c s="107"/>
      <c s="111"/>
      <c s="1346" t="s">
        <v>360</v>
      </c>
      <c s="1347"/>
      <c s="1348"/>
      <c s="1349">
        <v>1316007557</v>
      </c>
      <c s="178"/>
      <c s="178"/>
      <c s="178"/>
      <c s="179"/>
      <c s="107"/>
    </row>
    <row s="118" customFormat="1" customHeight="1" ht="12">
      <c s="113"/>
      <c s="137"/>
      <c s="138"/>
      <c s="107"/>
      <c s="184"/>
      <c s="107"/>
      <c s="107"/>
      <c s="107"/>
      <c s="107"/>
      <c s="107"/>
      <c s="107"/>
      <c s="107"/>
    </row>
  </sheetData>
  <sheetProtection selectLockedCells="1" selectUnlockedCells="1"/>
  <mergeCells count="47">
    <mergeCell ref="D49:F49"/>
    <mergeCell ref="D40:F40"/>
    <mergeCell ref="E41:F41"/>
    <mergeCell ref="E42:F42"/>
    <mergeCell ref="D43:F43"/>
    <mergeCell ref="D44:F44"/>
    <mergeCell ref="H44:J44"/>
    <mergeCell ref="E32:F32"/>
    <mergeCell ref="E33:F33"/>
    <mergeCell ref="E34:F34"/>
    <mergeCell ref="H34:J43"/>
    <mergeCell ref="K34:K43"/>
    <mergeCell ref="E35:F35"/>
    <mergeCell ref="E36:F36"/>
    <mergeCell ref="E37:F37"/>
    <mergeCell ref="E38:F38"/>
    <mergeCell ref="E39:F39"/>
    <mergeCell ref="D31:F31"/>
    <mergeCell ref="E21:F21"/>
    <mergeCell ref="I21:J21"/>
    <mergeCell ref="E22:F22"/>
    <mergeCell ref="E23:F23"/>
    <mergeCell ref="E24:F24"/>
    <mergeCell ref="E25:F25"/>
    <mergeCell ref="E26:F26"/>
    <mergeCell ref="E27:F27"/>
    <mergeCell ref="E28:F28"/>
    <mergeCell ref="D29:F29"/>
    <mergeCell ref="D30:F30"/>
    <mergeCell ref="E17:F17"/>
    <mergeCell ref="E18:F18"/>
    <mergeCell ref="E19:F19"/>
    <mergeCell ref="I19:J19"/>
    <mergeCell ref="E20:F20"/>
    <mergeCell ref="I20:J20"/>
    <mergeCell ref="E16:F16"/>
    <mergeCell ref="B3:L3"/>
    <mergeCell ref="B4:L4"/>
    <mergeCell ref="D9:G9"/>
    <mergeCell ref="H9:K9"/>
    <mergeCell ref="D10:F10"/>
    <mergeCell ref="H10:J10"/>
    <mergeCell ref="E11:F11"/>
    <mergeCell ref="E12:F12"/>
    <mergeCell ref="E13:F13"/>
    <mergeCell ref="E14:F14"/>
    <mergeCell ref="E15:F15"/>
  </mergeCell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workbookViewId="0">
      <selection activeCell="A1" sqref="A1"/>
    </sheetView>
  </sheetViews>
  <sheetFormatPr customHeight="1" defaultRowHeight="0"/>
  <cols>
    <col min="1" max="1" style="103" width="1.3984375" customWidth="1"/>
    <col min="2" max="3" style="103" width="2.296875" customWidth="1"/>
    <col min="4" max="4" style="103" width="13.8984375" customWidth="1"/>
    <col min="5" max="7" style="103" width="14.3984375" customWidth="1"/>
    <col min="8" max="10" style="103" width="13.8984375" customWidth="1"/>
    <col min="11" max="11" style="103" width="14.3984375" customWidth="1"/>
    <col min="12" max="12" style="103" width="4" customWidth="1"/>
  </cols>
  <sheetData>
    <row customHeight="1" ht="18">
      <c s="1018" t="s">
        <v>361</v>
      </c>
      <c s="101"/>
      <c s="101"/>
      <c s="100"/>
      <c s="100"/>
      <c s="100"/>
      <c s="100"/>
      <c s="100"/>
      <c s="100"/>
      <c s="100"/>
      <c s="100"/>
      <c s="879"/>
    </row>
    <row customHeight="1" ht="18.75">
      <c s="102"/>
      <c s="104"/>
      <c s="104"/>
      <c s="104"/>
      <c s="104"/>
      <c s="104"/>
      <c s="104"/>
      <c s="104"/>
      <c s="104"/>
      <c s="104"/>
      <c s="104"/>
      <c s="879"/>
    </row>
    <row customHeight="1" ht="21">
      <c s="102"/>
      <c s="616" t="s">
        <v>1</v>
      </c>
      <c s="616"/>
      <c s="616"/>
      <c s="616"/>
      <c s="616"/>
      <c s="616"/>
      <c s="616"/>
      <c s="616"/>
      <c s="616"/>
      <c s="616"/>
      <c s="616"/>
    </row>
    <row customHeight="1" ht="17.25">
      <c s="102" t="s"/>
      <c s="880" t="s">
        <v>2</v>
      </c>
      <c s="881" t="s"/>
      <c s="881" t="s"/>
      <c s="881" t="s"/>
      <c s="881" t="s"/>
      <c s="881" t="s"/>
      <c s="881" t="s"/>
      <c s="881" t="s"/>
      <c s="881" t="s"/>
      <c s="881" t="s"/>
      <c s="881" t="s"/>
    </row>
    <row customHeight="1" ht="21">
      <c s="102"/>
      <c s="105"/>
      <c s="106"/>
      <c s="107"/>
      <c s="104"/>
      <c s="104"/>
      <c s="104"/>
      <c s="104"/>
      <c s="104"/>
      <c s="982" t="s">
        <v>32</v>
      </c>
      <c s="983" t="s">
        <v>4</v>
      </c>
      <c s="104"/>
    </row>
    <row customHeight="1" ht="21">
      <c s="102"/>
      <c s="108"/>
      <c s="106"/>
      <c s="107"/>
      <c s="104"/>
      <c s="104"/>
      <c s="104"/>
      <c s="104"/>
      <c s="104"/>
      <c s="982" t="s">
        <v>33</v>
      </c>
      <c s="984" t="s">
        <v>6</v>
      </c>
      <c s="985" t="s">
        <v>7</v>
      </c>
    </row>
    <row customHeight="1" ht="22.5">
      <c s="102"/>
      <c s="878" t="s">
        <v>298</v>
      </c>
      <c s="105"/>
      <c s="107"/>
      <c s="107"/>
      <c s="107"/>
      <c s="107"/>
      <c s="107"/>
      <c s="107"/>
      <c s="107"/>
      <c s="107"/>
      <c s="107"/>
    </row>
    <row s="102" customFormat="1" customHeight="1" ht="21">
      <c r="B8" s="113"/>
      <c s="887" t="s">
        <v>362</v>
      </c>
      <c s="112"/>
      <c s="112"/>
      <c s="112"/>
      <c s="112"/>
      <c s="112"/>
      <c s="112"/>
      <c s="112"/>
      <c s="157" t="s">
        <v>272</v>
      </c>
      <c s="113"/>
    </row>
    <row s="118" customFormat="1" customHeight="1" ht="21">
      <c s="113"/>
      <c s="107"/>
      <c s="112"/>
      <c s="1307" t="s">
        <v>300</v>
      </c>
      <c s="1308"/>
      <c s="1308"/>
      <c s="1308"/>
      <c s="1308" t="s">
        <v>301</v>
      </c>
      <c s="1308"/>
      <c s="1309"/>
      <c s="1310"/>
      <c s="107"/>
    </row>
    <row s="118" customFormat="1" customHeight="1" ht="21">
      <c s="113"/>
      <c s="107"/>
      <c s="158"/>
      <c s="1311" t="s">
        <v>302</v>
      </c>
      <c s="1312"/>
      <c s="1313"/>
      <c s="1314" t="s">
        <v>303</v>
      </c>
      <c s="1315" t="s">
        <v>302</v>
      </c>
      <c s="1312"/>
      <c s="1313"/>
      <c s="1316" t="s">
        <v>303</v>
      </c>
      <c s="107"/>
    </row>
    <row s="118" customFormat="1" customHeight="1" ht="21">
      <c s="113"/>
      <c s="137"/>
      <c s="111"/>
      <c s="1323" t="s">
        <v>363</v>
      </c>
      <c s="1320" t="s">
        <v>364</v>
      </c>
      <c s="163"/>
      <c s="1350">
        <v>0</v>
      </c>
      <c s="1320" t="s">
        <v>306</v>
      </c>
      <c s="1321"/>
      <c s="1322"/>
      <c s="1351">
        <v>0</v>
      </c>
      <c s="107"/>
    </row>
    <row s="118" customFormat="1" customHeight="1" ht="21">
      <c s="113"/>
      <c s="137"/>
      <c s="111"/>
      <c s="1331"/>
      <c s="1320" t="s">
        <v>365</v>
      </c>
      <c s="1322"/>
      <c s="1350">
        <v>0</v>
      </c>
      <c s="1324" t="s">
        <v>366</v>
      </c>
      <c s="1320" t="s">
        <v>367</v>
      </c>
      <c s="1322"/>
      <c s="1351">
        <v>0</v>
      </c>
      <c s="107"/>
    </row>
    <row s="118" customFormat="1" customHeight="1" ht="21">
      <c s="113"/>
      <c s="137"/>
      <c s="111"/>
      <c s="1331"/>
      <c s="1318" t="s">
        <v>368</v>
      </c>
      <c s="1319"/>
      <c s="1350">
        <v>0</v>
      </c>
      <c s="1326"/>
      <c s="1320" t="s">
        <v>369</v>
      </c>
      <c s="1322"/>
      <c s="1351">
        <v>0</v>
      </c>
      <c s="107"/>
    </row>
    <row s="118" customFormat="1" customHeight="1" ht="21">
      <c s="113"/>
      <c s="137"/>
      <c s="111"/>
      <c s="1331"/>
      <c s="1320" t="s">
        <v>370</v>
      </c>
      <c s="1322"/>
      <c s="1350">
        <v>0</v>
      </c>
      <c s="1326"/>
      <c s="1320" t="s">
        <v>371</v>
      </c>
      <c s="1322"/>
      <c s="1351">
        <v>0</v>
      </c>
      <c s="107"/>
    </row>
    <row s="118" customFormat="1" customHeight="1" ht="21">
      <c s="113"/>
      <c s="137"/>
      <c s="111"/>
      <c s="1331"/>
      <c s="1320" t="s">
        <v>372</v>
      </c>
      <c s="1322"/>
      <c s="1350">
        <v>0</v>
      </c>
      <c s="1326"/>
      <c s="1318" t="s">
        <v>373</v>
      </c>
      <c s="1319"/>
      <c s="1351">
        <v>0</v>
      </c>
      <c s="107"/>
    </row>
    <row s="118" customFormat="1" customHeight="1" ht="21">
      <c s="113"/>
      <c s="107"/>
      <c s="111"/>
      <c s="1325"/>
      <c s="1320" t="s">
        <v>27</v>
      </c>
      <c s="1322"/>
      <c s="1350">
        <v>0</v>
      </c>
      <c s="1352"/>
      <c s="1320" t="s">
        <v>27</v>
      </c>
      <c s="1322"/>
      <c s="1351">
        <v>0</v>
      </c>
      <c s="107"/>
    </row>
    <row s="118" customFormat="1" customHeight="1" ht="21">
      <c s="113"/>
      <c s="107"/>
      <c s="111"/>
      <c s="1323" t="s">
        <v>307</v>
      </c>
      <c s="1320" t="s">
        <v>374</v>
      </c>
      <c s="1322"/>
      <c s="1350">
        <v>0</v>
      </c>
      <c s="1320" t="s">
        <v>375</v>
      </c>
      <c s="1321"/>
      <c s="1322"/>
      <c s="1351">
        <v>0</v>
      </c>
      <c s="107"/>
    </row>
    <row s="118" customFormat="1" customHeight="1" ht="21">
      <c s="113"/>
      <c s="107"/>
      <c s="111"/>
      <c s="1325"/>
      <c s="1320" t="s">
        <v>376</v>
      </c>
      <c s="1322"/>
      <c s="1350">
        <v>0</v>
      </c>
      <c s="1320" t="s">
        <v>334</v>
      </c>
      <c s="1321"/>
      <c s="1322"/>
      <c s="1351">
        <v>0</v>
      </c>
      <c s="107"/>
    </row>
    <row s="118" customFormat="1" customHeight="1" ht="21">
      <c s="113"/>
      <c s="108"/>
      <c s="111"/>
      <c s="1335" t="s">
        <v>310</v>
      </c>
      <c s="1320" t="s">
        <v>311</v>
      </c>
      <c s="1322"/>
      <c s="1350">
        <v>0</v>
      </c>
      <c s="1320" t="s">
        <v>335</v>
      </c>
      <c s="1321"/>
      <c s="1322"/>
      <c s="1351">
        <v>0</v>
      </c>
      <c s="107"/>
    </row>
    <row s="118" customFormat="1" customHeight="1" ht="21">
      <c s="113"/>
      <c s="108"/>
      <c s="111"/>
      <c s="1325"/>
      <c s="1320" t="s">
        <v>312</v>
      </c>
      <c s="1322"/>
      <c s="1350">
        <v>0</v>
      </c>
      <c s="1320" t="s">
        <v>339</v>
      </c>
      <c s="1321"/>
      <c s="1322"/>
      <c s="1351">
        <v>0</v>
      </c>
      <c s="107"/>
    </row>
    <row s="118" customFormat="1" customHeight="1" ht="21">
      <c s="113"/>
      <c s="108"/>
      <c s="111"/>
      <c s="1353" t="s">
        <v>313</v>
      </c>
      <c s="1321"/>
      <c s="1322"/>
      <c s="1350">
        <v>0</v>
      </c>
      <c s="1324" t="s">
        <v>341</v>
      </c>
      <c s="1321" t="s">
        <v>377</v>
      </c>
      <c s="1322"/>
      <c s="1351">
        <v>0</v>
      </c>
      <c s="107"/>
    </row>
    <row s="118" customFormat="1" customHeight="1" ht="21">
      <c s="113"/>
      <c s="108"/>
      <c s="111"/>
      <c s="1353" t="s">
        <v>328</v>
      </c>
      <c s="1321"/>
      <c s="1322"/>
      <c s="1350">
        <v>0</v>
      </c>
      <c s="1338"/>
      <c s="1320" t="s">
        <v>345</v>
      </c>
      <c s="1313"/>
      <c s="1351">
        <v>0</v>
      </c>
      <c s="107"/>
    </row>
    <row s="118" customFormat="1" customHeight="1" ht="21">
      <c s="113"/>
      <c s="108"/>
      <c s="111"/>
      <c s="1353" t="s">
        <v>338</v>
      </c>
      <c s="1321"/>
      <c s="1322"/>
      <c s="1350">
        <v>0</v>
      </c>
      <c s="1339"/>
      <c s="1320" t="s">
        <v>27</v>
      </c>
      <c s="1313"/>
      <c s="1351">
        <v>0</v>
      </c>
      <c s="107"/>
    </row>
    <row s="118" customFormat="1" customHeight="1" ht="21">
      <c s="113"/>
      <c s="108"/>
      <c s="111"/>
      <c s="1353" t="s">
        <v>340</v>
      </c>
      <c s="1321"/>
      <c s="1322"/>
      <c s="1350">
        <v>0</v>
      </c>
      <c s="1320" t="s">
        <v>378</v>
      </c>
      <c s="1312"/>
      <c s="1313"/>
      <c s="1351">
        <v>0</v>
      </c>
      <c s="107"/>
    </row>
    <row s="118" customFormat="1" customHeight="1" ht="21">
      <c s="113"/>
      <c s="108"/>
      <c s="111"/>
      <c s="1328" t="s">
        <v>343</v>
      </c>
      <c s="1321" t="s">
        <v>379</v>
      </c>
      <c s="1322"/>
      <c s="1350">
        <v>0</v>
      </c>
      <c s="735"/>
      <c s="736"/>
      <c s="737"/>
      <c s="748"/>
      <c s="107"/>
    </row>
    <row s="118" customFormat="1" customHeight="1" ht="21">
      <c s="113"/>
      <c s="108"/>
      <c s="111"/>
      <c s="1325"/>
      <c s="1321" t="s">
        <v>27</v>
      </c>
      <c s="1322"/>
      <c s="1350">
        <v>0</v>
      </c>
      <c s="738"/>
      <c s="739"/>
      <c s="740"/>
      <c s="749"/>
      <c s="107"/>
    </row>
    <row s="118" customFormat="1" customHeight="1" ht="21">
      <c s="113"/>
      <c s="108"/>
      <c s="111"/>
      <c s="1353" t="s">
        <v>352</v>
      </c>
      <c s="1321"/>
      <c s="1322"/>
      <c s="1350">
        <v>0</v>
      </c>
      <c s="738"/>
      <c s="739"/>
      <c s="740"/>
      <c s="749"/>
      <c s="107"/>
    </row>
    <row s="118" customFormat="1" customHeight="1" ht="21">
      <c s="113"/>
      <c s="108"/>
      <c s="111"/>
      <c s="1353" t="s">
        <v>353</v>
      </c>
      <c s="1321"/>
      <c s="1322"/>
      <c s="1350">
        <v>0</v>
      </c>
      <c s="738"/>
      <c s="739"/>
      <c s="740"/>
      <c s="749"/>
      <c s="107"/>
    </row>
    <row s="118" customFormat="1" customHeight="1" ht="21">
      <c s="113"/>
      <c s="108"/>
      <c s="111"/>
      <c s="1354" t="s">
        <v>355</v>
      </c>
      <c s="1321"/>
      <c s="1322"/>
      <c s="1350">
        <v>0</v>
      </c>
      <c s="741"/>
      <c s="742"/>
      <c s="743"/>
      <c s="750"/>
      <c s="107"/>
    </row>
    <row s="118" customFormat="1" customHeight="1" ht="21">
      <c s="113"/>
      <c s="108"/>
      <c s="111"/>
      <c s="1340" t="s">
        <v>356</v>
      </c>
      <c s="1341"/>
      <c s="1342"/>
      <c s="1010">
        <f>SUM(G11:G29)</f>
        <v>0</v>
      </c>
      <c s="1343" t="s">
        <v>356</v>
      </c>
      <c s="1341"/>
      <c s="1342"/>
      <c s="1299">
        <f>SUM(K11:K24)</f>
        <v>0</v>
      </c>
      <c s="107"/>
    </row>
    <row s="118" customFormat="1" customHeight="1" ht="21">
      <c s="113"/>
      <c s="108"/>
      <c s="111"/>
      <c s="178"/>
      <c s="178"/>
      <c s="178"/>
      <c s="178"/>
      <c s="178"/>
      <c s="178"/>
      <c s="178"/>
      <c s="179"/>
      <c s="107"/>
    </row>
    <row s="118" customFormat="1" customHeight="1" ht="21">
      <c s="113"/>
      <c s="108"/>
      <c s="111"/>
      <c s="1327" t="s">
        <v>357</v>
      </c>
      <c s="178"/>
      <c s="178"/>
      <c s="1344">
        <f>G30-K30</f>
        <v>0</v>
      </c>
      <c s="1327" t="s">
        <v>358</v>
      </c>
      <c s="178"/>
      <c s="178"/>
      <c s="179"/>
      <c s="107"/>
    </row>
    <row s="118" customFormat="1" customHeight="1" ht="21">
      <c s="113"/>
      <c s="107"/>
      <c s="111"/>
      <c s="1327" t="s">
        <v>359</v>
      </c>
      <c s="178"/>
      <c s="178"/>
      <c s="1345">
        <v>0</v>
      </c>
      <c s="1327" t="s">
        <v>358</v>
      </c>
      <c s="178"/>
      <c s="178"/>
      <c s="179"/>
      <c s="107"/>
    </row>
    <row s="118" customFormat="1" customHeight="1" ht="12">
      <c s="113"/>
      <c s="137"/>
      <c s="138"/>
      <c s="107"/>
      <c s="107"/>
      <c s="107"/>
      <c s="107"/>
      <c s="107"/>
      <c s="107"/>
      <c s="107"/>
      <c s="107"/>
      <c s="107"/>
    </row>
  </sheetData>
  <sheetProtection selectLockedCells="1" selectUnlockedCells="1"/>
  <mergeCells count="12">
    <mergeCell ref="E13:F13"/>
    <mergeCell ref="I15:J15"/>
    <mergeCell ref="H25:J29"/>
    <mergeCell ref="K25:K29"/>
    <mergeCell ref="D30:F30"/>
    <mergeCell ref="H30:J30"/>
    <mergeCell ref="B3:L3"/>
    <mergeCell ref="B4:L4"/>
    <mergeCell ref="D9:G9"/>
    <mergeCell ref="H9:K9"/>
    <mergeCell ref="D10:F10"/>
    <mergeCell ref="H10:J10"/>
  </mergeCell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2"/>
  <sheetViews>
    <sheetView workbookViewId="0">
      <selection activeCell="A1" sqref="A1"/>
    </sheetView>
  </sheetViews>
  <sheetFormatPr customHeight="1" defaultRowHeight="0"/>
  <cols>
    <col min="1" max="1" style="103" width="2.3984375" customWidth="1"/>
    <col min="2" max="25" style="103" width="3.59765625" customWidth="1"/>
    <col min="26" max="26" style="103" width="4" customWidth="1"/>
  </cols>
  <sheetData>
    <row customHeight="1" ht="18">
      <c s="878" t="s">
        <v>380</v>
      </c>
      <c s="101"/>
      <c s="101"/>
      <c s="101"/>
      <c s="101"/>
      <c s="101"/>
      <c s="101"/>
      <c s="101"/>
      <c s="101"/>
      <c s="101"/>
      <c s="101"/>
      <c s="100"/>
      <c s="100"/>
      <c s="100"/>
      <c s="100"/>
      <c s="100"/>
      <c s="100"/>
      <c s="100"/>
      <c s="100"/>
      <c s="100"/>
      <c s="100"/>
      <c s="100"/>
      <c s="100"/>
      <c s="100"/>
      <c s="102"/>
      <c s="879"/>
    </row>
    <row customHeight="1" ht="18.75">
      <c s="102"/>
      <c s="104"/>
      <c s="104"/>
      <c s="104"/>
      <c s="104"/>
      <c s="104"/>
      <c s="104"/>
      <c s="104"/>
      <c s="104"/>
      <c s="104"/>
      <c s="104"/>
      <c s="104"/>
      <c s="104"/>
      <c s="104"/>
      <c s="104"/>
      <c s="104"/>
      <c s="104"/>
      <c s="104"/>
      <c s="104"/>
      <c s="104"/>
      <c s="104"/>
      <c s="104"/>
      <c s="104"/>
      <c s="104"/>
      <c s="102"/>
      <c s="879"/>
    </row>
    <row customHeight="1" ht="21">
      <c s="616" t="s">
        <v>1</v>
      </c>
      <c s="616"/>
      <c s="616"/>
      <c s="616"/>
      <c s="616"/>
      <c s="616"/>
      <c s="616"/>
      <c s="616"/>
      <c s="616"/>
      <c s="616"/>
      <c s="616"/>
      <c s="616"/>
      <c s="616"/>
      <c s="616"/>
      <c s="616"/>
      <c s="616"/>
      <c s="616"/>
      <c s="616"/>
      <c s="616"/>
      <c s="616"/>
      <c s="616"/>
      <c s="616"/>
      <c s="616"/>
      <c s="616"/>
      <c s="616"/>
      <c s="616"/>
    </row>
    <row customHeight="1" ht="17.25">
      <c s="880" t="s">
        <v>2</v>
      </c>
      <c s="881" t="s"/>
      <c s="881" t="s"/>
      <c s="881" t="s"/>
      <c s="881" t="s"/>
      <c s="881" t="s"/>
      <c s="881" t="s"/>
      <c s="881" t="s"/>
      <c s="881" t="s"/>
      <c s="881" t="s"/>
      <c s="881" t="s"/>
      <c s="881" t="s"/>
      <c s="881" t="s"/>
      <c s="881" t="s"/>
      <c s="881" t="s"/>
      <c s="881" t="s"/>
      <c s="881" t="s"/>
      <c s="881" t="s"/>
      <c s="881" t="s"/>
      <c s="881" t="s"/>
      <c s="881" t="s"/>
      <c s="881" t="s"/>
      <c s="881" t="s"/>
      <c s="881" t="s"/>
      <c s="881" t="s"/>
      <c s="881" t="s"/>
    </row>
    <row customHeight="1" ht="21">
      <c s="102"/>
      <c s="105"/>
      <c s="106"/>
      <c s="106"/>
      <c s="106"/>
      <c s="106"/>
      <c s="106"/>
      <c s="106"/>
      <c s="106"/>
      <c s="106"/>
      <c s="106"/>
      <c s="107"/>
      <c s="104"/>
      <c s="104"/>
      <c s="104"/>
      <c s="104"/>
      <c s="104"/>
      <c s="982" t="s">
        <v>32</v>
      </c>
      <c s="982"/>
      <c s="982"/>
      <c s="982"/>
      <c s="984" t="s">
        <v>4</v>
      </c>
      <c s="984"/>
      <c s="984"/>
      <c s="984"/>
      <c s="102"/>
    </row>
    <row customHeight="1" ht="21">
      <c s="102"/>
      <c s="108"/>
      <c s="106"/>
      <c s="106"/>
      <c s="106"/>
      <c s="106"/>
      <c s="106"/>
      <c s="106"/>
      <c s="106"/>
      <c s="106"/>
      <c s="106"/>
      <c s="107"/>
      <c s="104"/>
      <c s="104"/>
      <c s="104"/>
      <c s="104"/>
      <c s="104"/>
      <c s="1355" t="s">
        <v>33</v>
      </c>
      <c s="1355"/>
      <c s="1355"/>
      <c s="1355"/>
      <c s="1356" t="s">
        <v>6</v>
      </c>
      <c s="1356"/>
      <c s="1356"/>
      <c s="1356"/>
      <c s="886" t="s">
        <v>7</v>
      </c>
    </row>
    <row customHeight="1" ht="21">
      <c s="102"/>
      <c s="108"/>
      <c s="106"/>
      <c s="106"/>
      <c s="106"/>
      <c s="106"/>
      <c s="106"/>
      <c s="106"/>
      <c s="106"/>
      <c s="106"/>
      <c s="106"/>
      <c s="107"/>
      <c s="104"/>
      <c s="104"/>
      <c s="104"/>
      <c s="104"/>
      <c s="104"/>
      <c s="109"/>
      <c s="109"/>
      <c s="109"/>
      <c s="109"/>
      <c s="110"/>
      <c s="110"/>
      <c s="110"/>
      <c s="110"/>
      <c s="102"/>
    </row>
    <row customHeight="1" ht="22.5">
      <c s="878" t="s">
        <v>381</v>
      </c>
      <c s="108"/>
      <c s="105"/>
      <c s="105"/>
      <c s="105"/>
      <c s="105"/>
      <c s="105"/>
      <c s="105"/>
      <c s="105"/>
      <c s="105"/>
      <c s="105"/>
      <c s="107"/>
      <c s="107"/>
      <c s="107"/>
      <c s="107"/>
      <c s="107"/>
      <c s="107"/>
      <c s="107"/>
      <c s="107"/>
      <c s="107"/>
      <c s="107"/>
      <c s="107"/>
      <c s="107"/>
      <c s="104"/>
      <c s="102"/>
      <c s="102"/>
    </row>
    <row s="102" customFormat="1" customHeight="1" ht="21">
      <c r="B9" s="887" t="s">
        <v>382</v>
      </c>
      <c s="111"/>
      <c s="111"/>
      <c s="111"/>
      <c s="111"/>
      <c s="111"/>
      <c s="111"/>
      <c s="111"/>
      <c s="112"/>
      <c s="112"/>
      <c s="112"/>
      <c s="112"/>
      <c s="112"/>
      <c s="112"/>
      <c s="112"/>
      <c s="112"/>
      <c s="112"/>
      <c s="112"/>
      <c s="112"/>
      <c s="112"/>
      <c s="112"/>
      <c s="112"/>
      <c s="112"/>
      <c s="112"/>
    </row>
    <row s="118" customFormat="1" customHeight="1" ht="21">
      <c s="113"/>
      <c s="114"/>
      <c s="1357" t="s">
        <v>383</v>
      </c>
      <c s="114"/>
      <c s="114"/>
      <c s="114"/>
      <c s="114"/>
      <c s="116"/>
      <c s="114"/>
      <c s="114"/>
      <c s="117"/>
      <c s="117"/>
      <c s="117"/>
      <c s="117"/>
      <c s="117"/>
      <c s="117"/>
      <c s="117"/>
      <c s="117"/>
      <c s="117"/>
      <c s="1358" t="s">
        <v>272</v>
      </c>
      <c s="1358"/>
      <c s="1358"/>
      <c s="1358"/>
      <c s="117"/>
      <c s="117"/>
      <c s="113"/>
    </row>
    <row s="118" customFormat="1" customHeight="1" ht="21">
      <c s="113"/>
      <c s="119"/>
      <c s="1359" t="s">
        <v>384</v>
      </c>
      <c s="1360"/>
      <c s="1360"/>
      <c s="1360"/>
      <c s="1360"/>
      <c s="1360"/>
      <c s="1360"/>
      <c s="1360"/>
      <c s="1360"/>
      <c s="1360"/>
      <c s="1359" t="s">
        <v>385</v>
      </c>
      <c s="1360"/>
      <c s="1360"/>
      <c s="1360"/>
      <c s="1361"/>
      <c s="120"/>
      <c s="1362" t="s">
        <v>386</v>
      </c>
      <c s="1363"/>
      <c s="1363"/>
      <c s="1363"/>
      <c s="1364"/>
      <c s="117"/>
      <c s="117"/>
      <c s="113"/>
    </row>
    <row s="118" customFormat="1" customHeight="1" ht="21">
      <c s="113"/>
      <c s="119"/>
      <c s="1365" t="s">
        <v>313</v>
      </c>
      <c s="1366"/>
      <c s="1366"/>
      <c s="1367" t="s">
        <v>314</v>
      </c>
      <c s="1368"/>
      <c s="1368"/>
      <c s="1368"/>
      <c s="1368"/>
      <c s="1368"/>
      <c s="1368"/>
      <c s="1369">
        <v>0</v>
      </c>
      <c s="1370"/>
      <c s="1370"/>
      <c s="1370"/>
      <c s="1371"/>
      <c s="120"/>
      <c s="1369">
        <v>84201223</v>
      </c>
      <c s="1370"/>
      <c s="1370"/>
      <c s="1370"/>
      <c s="1371"/>
      <c s="117"/>
      <c s="117"/>
      <c s="113"/>
    </row>
    <row s="118" customFormat="1" customHeight="1" ht="21">
      <c s="113"/>
      <c s="119"/>
      <c s="1372"/>
      <c s="1373"/>
      <c s="1373"/>
      <c s="1374" t="s">
        <v>315</v>
      </c>
      <c s="1375"/>
      <c s="1375"/>
      <c s="1375"/>
      <c s="1375"/>
      <c s="1375"/>
      <c s="1375"/>
      <c s="1369">
        <v>0</v>
      </c>
      <c s="1370"/>
      <c s="1370"/>
      <c s="1370"/>
      <c s="1371"/>
      <c s="120"/>
      <c s="1369">
        <v>0</v>
      </c>
      <c s="1370"/>
      <c s="1370"/>
      <c s="1370"/>
      <c s="1371"/>
      <c s="117"/>
      <c s="117"/>
      <c s="113"/>
    </row>
    <row s="118" customFormat="1" customHeight="1" ht="21">
      <c s="113"/>
      <c s="119"/>
      <c s="1376"/>
      <c s="1377"/>
      <c s="1377"/>
      <c s="1378" t="s">
        <v>387</v>
      </c>
      <c s="1379"/>
      <c s="1379"/>
      <c s="1379"/>
      <c s="1379"/>
      <c s="1379"/>
      <c s="1379"/>
      <c s="1369">
        <v>0</v>
      </c>
      <c s="1370"/>
      <c s="1370"/>
      <c s="1370"/>
      <c s="1371"/>
      <c s="120"/>
      <c s="1369">
        <v>6022163</v>
      </c>
      <c s="1370"/>
      <c s="1370"/>
      <c s="1370"/>
      <c s="1371"/>
      <c s="117"/>
      <c s="117"/>
      <c s="113"/>
    </row>
    <row s="118" customFormat="1" customHeight="1" ht="21">
      <c s="113"/>
      <c s="119"/>
      <c s="1380" t="s">
        <v>324</v>
      </c>
      <c s="1368"/>
      <c s="1381"/>
      <c s="1367" t="s">
        <v>325</v>
      </c>
      <c s="1368"/>
      <c s="1368"/>
      <c s="1368"/>
      <c s="1368"/>
      <c s="1368"/>
      <c s="1368"/>
      <c s="1369">
        <v>0</v>
      </c>
      <c s="1370"/>
      <c s="1370"/>
      <c s="1370"/>
      <c s="1371"/>
      <c s="120"/>
      <c s="1369">
        <v>11685228</v>
      </c>
      <c s="1370"/>
      <c s="1370"/>
      <c s="1370"/>
      <c s="1371"/>
      <c s="117"/>
      <c s="117"/>
      <c s="113"/>
    </row>
    <row s="118" customFormat="1" customHeight="1" ht="21">
      <c s="113"/>
      <c s="119"/>
      <c s="1382"/>
      <c s="1379"/>
      <c s="1383"/>
      <c s="1384" t="s">
        <v>327</v>
      </c>
      <c s="1385"/>
      <c s="1385"/>
      <c s="1385"/>
      <c s="1385"/>
      <c s="1385"/>
      <c s="1385"/>
      <c s="1369">
        <v>14141340</v>
      </c>
      <c s="1370"/>
      <c s="1370"/>
      <c s="1370"/>
      <c s="1371"/>
      <c s="120"/>
      <c s="1369">
        <v>4302</v>
      </c>
      <c s="1370"/>
      <c s="1370"/>
      <c s="1370"/>
      <c s="1371"/>
      <c s="117"/>
      <c s="117"/>
      <c s="113"/>
    </row>
    <row s="118" customFormat="1" customHeight="1" ht="21">
      <c s="113"/>
      <c s="119"/>
      <c s="1380" t="s">
        <v>328</v>
      </c>
      <c s="1368"/>
      <c s="1381"/>
      <c s="1367" t="s">
        <v>329</v>
      </c>
      <c s="1368"/>
      <c s="1368"/>
      <c s="1368"/>
      <c s="1368"/>
      <c s="1368"/>
      <c s="1368"/>
      <c s="1369">
        <v>0</v>
      </c>
      <c s="1370"/>
      <c s="1370"/>
      <c s="1370"/>
      <c s="1371"/>
      <c s="120"/>
      <c s="1369">
        <v>28627822</v>
      </c>
      <c s="1370"/>
      <c s="1370"/>
      <c s="1370"/>
      <c s="1371"/>
      <c s="117"/>
      <c s="117"/>
      <c s="113"/>
    </row>
    <row s="118" customFormat="1" customHeight="1" ht="21">
      <c s="113"/>
      <c s="119"/>
      <c s="1382"/>
      <c s="1379"/>
      <c s="1383"/>
      <c s="1384" t="s">
        <v>387</v>
      </c>
      <c s="1385"/>
      <c s="1385"/>
      <c s="1385"/>
      <c s="1385"/>
      <c s="1385"/>
      <c s="1385"/>
      <c s="1369">
        <v>0</v>
      </c>
      <c s="1370"/>
      <c s="1370"/>
      <c s="1370"/>
      <c s="1371"/>
      <c s="120"/>
      <c s="1369">
        <v>3231622</v>
      </c>
      <c s="1370"/>
      <c s="1370"/>
      <c s="1370"/>
      <c s="1371"/>
      <c s="117"/>
      <c s="117"/>
      <c s="113"/>
    </row>
    <row s="118" customFormat="1" customHeight="1" ht="21">
      <c s="113"/>
      <c s="119"/>
      <c s="1386" t="s">
        <v>343</v>
      </c>
      <c s="1387"/>
      <c s="1388"/>
      <c s="1389" t="s">
        <v>344</v>
      </c>
      <c s="1387"/>
      <c s="1387"/>
      <c s="1387"/>
      <c s="1387"/>
      <c s="1387"/>
      <c s="1387"/>
      <c s="1369">
        <v>0</v>
      </c>
      <c s="1370"/>
      <c s="1370"/>
      <c s="1370"/>
      <c s="1371"/>
      <c s="120"/>
      <c s="1369">
        <v>0</v>
      </c>
      <c s="1370"/>
      <c s="1370"/>
      <c s="1370"/>
      <c s="1371"/>
      <c s="117"/>
      <c s="117"/>
      <c s="113"/>
    </row>
    <row s="118" customFormat="1" customHeight="1" ht="21">
      <c s="113"/>
      <c s="126"/>
      <c s="1390" t="s">
        <v>87</v>
      </c>
      <c s="1391"/>
      <c s="1391"/>
      <c s="1391"/>
      <c s="1391"/>
      <c s="1391"/>
      <c s="1391"/>
      <c s="1391"/>
      <c s="1391"/>
      <c s="1392"/>
      <c s="1393">
        <f>SUM(M12:Q19)</f>
        <v>14141340</v>
      </c>
      <c s="1394"/>
      <c s="1394"/>
      <c s="1394"/>
      <c s="1395"/>
      <c s="127"/>
      <c s="1393">
        <f>SUM(S12:W19)</f>
        <v>133772360</v>
      </c>
      <c s="1394"/>
      <c s="1396"/>
      <c s="1396"/>
      <c s="1397"/>
      <c s="117"/>
      <c s="128"/>
      <c s="113"/>
    </row>
    <row s="118" customFormat="1" customHeight="1" ht="21">
      <c s="113"/>
      <c s="119"/>
      <c s="115"/>
      <c s="115"/>
      <c s="115"/>
      <c s="115"/>
      <c s="115"/>
      <c s="129"/>
      <c s="129"/>
      <c s="115"/>
      <c s="117"/>
      <c s="117"/>
      <c s="117"/>
      <c s="117"/>
      <c s="117"/>
      <c s="117"/>
      <c s="117"/>
      <c s="117"/>
      <c s="117"/>
      <c s="117"/>
      <c s="117"/>
      <c s="117"/>
      <c s="117"/>
      <c s="117"/>
      <c s="117"/>
      <c s="113"/>
    </row>
    <row s="118" customFormat="1" customHeight="1" ht="21">
      <c s="113"/>
      <c s="130"/>
      <c s="115" t="s">
        <v>388</v>
      </c>
      <c s="130"/>
      <c s="130"/>
      <c s="130"/>
      <c s="130"/>
      <c s="130"/>
      <c s="130"/>
      <c s="114"/>
      <c s="117"/>
      <c s="117"/>
      <c s="117"/>
      <c s="117"/>
      <c s="117"/>
      <c s="117"/>
      <c s="117"/>
      <c s="117"/>
      <c s="117"/>
      <c s="117"/>
      <c s="117"/>
      <c s="117"/>
      <c s="117"/>
      <c s="117"/>
      <c s="117"/>
      <c s="113"/>
    </row>
    <row s="118" customFormat="1" customHeight="1" ht="21">
      <c s="113"/>
      <c s="119"/>
      <c s="1359" t="s">
        <v>384</v>
      </c>
      <c s="1360"/>
      <c s="1360"/>
      <c s="1360"/>
      <c s="1360"/>
      <c s="1360"/>
      <c s="1360"/>
      <c s="1360"/>
      <c s="1360"/>
      <c s="1361"/>
      <c s="1398" t="s">
        <v>389</v>
      </c>
      <c s="1399"/>
      <c s="1399"/>
      <c s="1399"/>
      <c s="1400"/>
      <c s="120"/>
      <c s="1398" t="s">
        <v>390</v>
      </c>
      <c s="1399"/>
      <c s="1399"/>
      <c s="1399"/>
      <c s="1400"/>
      <c s="117"/>
      <c s="117"/>
      <c s="113"/>
    </row>
    <row s="118" customFormat="1" customHeight="1" ht="21">
      <c s="113"/>
      <c s="119"/>
      <c s="1365" t="s">
        <v>313</v>
      </c>
      <c s="1366"/>
      <c s="1366"/>
      <c s="1367" t="s">
        <v>314</v>
      </c>
      <c s="1368"/>
      <c s="1368"/>
      <c s="1368"/>
      <c s="1368"/>
      <c s="1368"/>
      <c s="1401"/>
      <c s="1369">
        <v>0</v>
      </c>
      <c s="1370"/>
      <c s="1370"/>
      <c s="1370"/>
      <c s="1371"/>
      <c s="120"/>
      <c s="1369">
        <v>205417260</v>
      </c>
      <c s="1370"/>
      <c s="1370"/>
      <c s="1370"/>
      <c s="1371"/>
      <c s="117"/>
      <c s="117"/>
      <c s="113"/>
    </row>
    <row s="118" customFormat="1" customHeight="1" ht="21">
      <c s="113"/>
      <c s="119"/>
      <c s="1372"/>
      <c s="1373"/>
      <c s="1373"/>
      <c s="1374" t="s">
        <v>315</v>
      </c>
      <c s="1375"/>
      <c s="1375"/>
      <c s="1375"/>
      <c s="1375"/>
      <c s="1375"/>
      <c s="1402"/>
      <c s="1369">
        <v>0</v>
      </c>
      <c s="1370"/>
      <c s="1370"/>
      <c s="1370"/>
      <c s="1371"/>
      <c s="120"/>
      <c s="1369">
        <v>0</v>
      </c>
      <c s="1370"/>
      <c s="1370"/>
      <c s="1370"/>
      <c s="1371"/>
      <c s="117"/>
      <c s="117"/>
      <c s="113"/>
    </row>
    <row s="118" customFormat="1" customHeight="1" ht="21">
      <c s="113"/>
      <c s="119"/>
      <c s="1376"/>
      <c s="1377"/>
      <c s="1377"/>
      <c s="1378" t="s">
        <v>387</v>
      </c>
      <c s="1379"/>
      <c s="1379"/>
      <c s="1379"/>
      <c s="1379"/>
      <c s="1379"/>
      <c s="1403"/>
      <c s="1369">
        <v>0</v>
      </c>
      <c s="1370"/>
      <c s="1370"/>
      <c s="1370"/>
      <c s="1371"/>
      <c s="120"/>
      <c s="1369">
        <v>5575595</v>
      </c>
      <c s="1370"/>
      <c s="1370"/>
      <c s="1370"/>
      <c s="1371"/>
      <c s="117"/>
      <c s="117"/>
      <c s="113"/>
    </row>
    <row s="118" customFormat="1" customHeight="1" ht="21">
      <c s="113"/>
      <c s="119"/>
      <c s="1365" t="s">
        <v>324</v>
      </c>
      <c s="1366"/>
      <c s="1366"/>
      <c s="1367" t="s">
        <v>325</v>
      </c>
      <c s="1368"/>
      <c s="1368"/>
      <c s="1368"/>
      <c s="1368"/>
      <c s="1368"/>
      <c s="1401"/>
      <c s="1369">
        <v>15978021</v>
      </c>
      <c s="1370"/>
      <c s="1370"/>
      <c s="1370"/>
      <c s="1371"/>
      <c s="120"/>
      <c s="1369">
        <v>0</v>
      </c>
      <c s="1370"/>
      <c s="1370"/>
      <c s="1370"/>
      <c s="1371"/>
      <c s="117"/>
      <c s="117"/>
      <c s="113"/>
    </row>
    <row s="118" customFormat="1" customHeight="1" ht="21">
      <c s="113"/>
      <c s="119"/>
      <c s="1404"/>
      <c s="1377"/>
      <c s="1377"/>
      <c s="1378" t="s">
        <v>327</v>
      </c>
      <c s="1379"/>
      <c s="1379"/>
      <c s="1379"/>
      <c s="1379"/>
      <c s="1379"/>
      <c s="1403"/>
      <c s="1369">
        <v>0</v>
      </c>
      <c s="1370"/>
      <c s="1370"/>
      <c s="1370"/>
      <c s="1371"/>
      <c s="120"/>
      <c s="1369">
        <v>4415253</v>
      </c>
      <c s="1370"/>
      <c s="1370"/>
      <c s="1370"/>
      <c s="1371"/>
      <c s="117"/>
      <c s="117"/>
      <c s="113"/>
    </row>
    <row s="118" customFormat="1" customHeight="1" ht="21">
      <c s="113"/>
      <c s="119"/>
      <c s="1365" t="s">
        <v>328</v>
      </c>
      <c s="1366"/>
      <c s="1366"/>
      <c s="1367" t="s">
        <v>329</v>
      </c>
      <c s="1368"/>
      <c s="1368"/>
      <c s="1368"/>
      <c s="1368"/>
      <c s="1368"/>
      <c s="1401"/>
      <c s="1369">
        <v>0</v>
      </c>
      <c s="1370"/>
      <c s="1370"/>
      <c s="1370"/>
      <c s="1371"/>
      <c s="120"/>
      <c s="1369">
        <v>42788619</v>
      </c>
      <c s="1370"/>
      <c s="1370"/>
      <c s="1370"/>
      <c s="1371"/>
      <c s="117"/>
      <c s="117"/>
      <c s="113"/>
    </row>
    <row s="118" customFormat="1" customHeight="1" ht="21">
      <c s="113"/>
      <c s="119"/>
      <c s="1404"/>
      <c s="1377"/>
      <c s="1377"/>
      <c s="1378" t="s">
        <v>387</v>
      </c>
      <c s="1379"/>
      <c s="1379"/>
      <c s="1379"/>
      <c s="1379"/>
      <c s="1379"/>
      <c s="1403"/>
      <c s="1369">
        <v>0</v>
      </c>
      <c s="1370"/>
      <c s="1370"/>
      <c s="1370"/>
      <c s="1371"/>
      <c s="120"/>
      <c s="1369">
        <v>3196702</v>
      </c>
      <c s="1370"/>
      <c s="1370"/>
      <c s="1370"/>
      <c s="1371"/>
      <c s="117"/>
      <c s="117"/>
      <c s="113"/>
    </row>
    <row s="118" customFormat="1" customHeight="1" ht="21">
      <c s="113"/>
      <c s="119"/>
      <c s="1405" t="s">
        <v>343</v>
      </c>
      <c s="1406"/>
      <c s="1406"/>
      <c s="1389" t="s">
        <v>344</v>
      </c>
      <c s="1387"/>
      <c s="1387"/>
      <c s="1387"/>
      <c s="1387"/>
      <c s="1387"/>
      <c s="1407"/>
      <c s="1369">
        <v>0</v>
      </c>
      <c s="1370"/>
      <c s="1370"/>
      <c s="1370"/>
      <c s="1371"/>
      <c s="120"/>
      <c s="1369">
        <v>0</v>
      </c>
      <c s="1370"/>
      <c s="1370"/>
      <c s="1370"/>
      <c s="1371"/>
      <c s="117"/>
      <c s="117"/>
      <c s="113"/>
    </row>
    <row s="118" customFormat="1" customHeight="1" ht="21">
      <c s="113"/>
      <c s="126"/>
      <c s="1390" t="s">
        <v>87</v>
      </c>
      <c s="1391"/>
      <c s="1391"/>
      <c s="1391"/>
      <c s="1391"/>
      <c s="1391"/>
      <c s="1391"/>
      <c s="1391"/>
      <c s="1391"/>
      <c s="1392"/>
      <c s="1393">
        <f>SUM(M24:Q31)</f>
        <v>15978021</v>
      </c>
      <c s="1394"/>
      <c s="1394"/>
      <c s="1394"/>
      <c s="1395"/>
      <c s="127"/>
      <c s="1393">
        <f>SUM(S24:W31)</f>
        <v>261393429</v>
      </c>
      <c s="1394"/>
      <c s="1396"/>
      <c s="1396"/>
      <c s="1397"/>
      <c s="117"/>
      <c s="128"/>
      <c s="113"/>
    </row>
    <row s="118" customFormat="1" customHeight="1" ht="21">
      <c s="113"/>
      <c s="119"/>
      <c s="119"/>
      <c s="134"/>
      <c s="134"/>
      <c s="135"/>
      <c s="119"/>
      <c s="135"/>
      <c s="119"/>
      <c s="115"/>
      <c s="117"/>
      <c s="117"/>
      <c s="117"/>
      <c s="117"/>
      <c s="117"/>
      <c s="117"/>
      <c s="117"/>
      <c s="117"/>
      <c s="117"/>
      <c s="117"/>
      <c s="117"/>
      <c s="117"/>
      <c s="117"/>
      <c s="117"/>
      <c s="117"/>
      <c s="113"/>
    </row>
    <row s="118" customFormat="1" customHeight="1" ht="21">
      <c s="113"/>
      <c s="119"/>
      <c s="1408" t="s">
        <v>391</v>
      </c>
      <c s="134"/>
      <c s="134"/>
      <c s="135"/>
      <c s="119"/>
      <c s="135"/>
      <c s="119"/>
      <c s="115"/>
      <c s="117"/>
      <c s="117"/>
      <c s="117"/>
      <c s="117"/>
      <c s="117"/>
      <c s="117"/>
      <c s="117"/>
      <c s="117"/>
      <c s="117"/>
      <c s="117"/>
      <c s="117"/>
      <c s="117"/>
      <c s="117"/>
      <c s="117"/>
      <c s="117"/>
      <c s="113"/>
    </row>
    <row s="118" customFormat="1" customHeight="1" ht="21">
      <c s="113"/>
      <c s="115"/>
      <c s="1409" t="s">
        <v>392</v>
      </c>
      <c s="1410"/>
      <c s="1410"/>
      <c s="1410"/>
      <c s="1411"/>
      <c s="1412">
        <v>19341485092</v>
      </c>
      <c s="1412"/>
      <c s="1412"/>
      <c s="1412"/>
      <c s="1412"/>
      <c s="1413"/>
      <c s="117"/>
      <c s="117"/>
      <c s="117"/>
      <c s="117"/>
      <c s="117"/>
      <c s="117"/>
      <c s="117"/>
      <c s="117"/>
      <c s="117"/>
      <c s="117"/>
      <c s="117"/>
      <c s="117"/>
      <c s="113"/>
    </row>
    <row s="118" customFormat="1" customHeight="1" ht="21">
      <c s="113"/>
      <c s="115"/>
      <c s="136"/>
      <c s="136"/>
      <c s="136"/>
      <c s="136"/>
      <c s="136"/>
      <c s="136"/>
      <c s="136"/>
      <c s="136"/>
      <c s="120"/>
      <c s="120"/>
      <c s="120"/>
      <c s="117"/>
      <c s="117"/>
      <c s="117"/>
      <c s="117"/>
      <c s="117"/>
      <c s="117"/>
      <c s="117"/>
      <c s="117"/>
      <c s="117"/>
      <c s="117"/>
      <c s="117"/>
      <c s="117"/>
      <c s="113"/>
    </row>
    <row s="118" customFormat="1" customHeight="1" ht="21">
      <c s="113"/>
      <c s="115"/>
      <c s="1409" t="s">
        <v>393</v>
      </c>
      <c s="1410"/>
      <c s="1410"/>
      <c s="1410"/>
      <c s="1411"/>
      <c s="1412">
        <v>18916835028</v>
      </c>
      <c s="1412"/>
      <c s="1412"/>
      <c s="1412"/>
      <c s="1412"/>
      <c s="1413"/>
      <c s="117"/>
      <c s="117"/>
      <c s="117"/>
      <c s="117"/>
      <c s="117"/>
      <c s="117"/>
      <c s="117"/>
      <c s="117"/>
      <c s="117"/>
      <c s="117"/>
      <c s="117"/>
      <c s="117"/>
      <c s="113"/>
    </row>
    <row s="118" customFormat="1" customHeight="1" ht="21">
      <c s="113"/>
      <c s="115"/>
      <c s="136"/>
      <c s="136"/>
      <c s="136"/>
      <c s="136"/>
      <c s="136"/>
      <c s="136"/>
      <c s="136"/>
      <c s="136"/>
      <c s="120"/>
      <c s="120"/>
      <c s="120"/>
      <c s="117"/>
      <c s="117"/>
      <c s="117"/>
      <c s="117"/>
      <c s="117"/>
      <c s="117"/>
      <c s="117"/>
      <c s="117"/>
      <c s="117"/>
      <c s="117"/>
      <c s="117"/>
      <c s="117"/>
      <c s="113"/>
    </row>
    <row s="118" customFormat="1" customHeight="1" ht="21">
      <c s="113"/>
      <c s="115"/>
      <c s="1409" t="s">
        <v>357</v>
      </c>
      <c s="1410"/>
      <c s="1410"/>
      <c s="1410"/>
      <c s="1411"/>
      <c s="1412">
        <v>424650064</v>
      </c>
      <c s="1412"/>
      <c s="1412"/>
      <c s="1412"/>
      <c s="1412"/>
      <c s="1413"/>
      <c s="117"/>
      <c s="117"/>
      <c s="117"/>
      <c s="117"/>
      <c s="117"/>
      <c s="117"/>
      <c s="117"/>
      <c s="117"/>
      <c s="117"/>
      <c s="117"/>
      <c s="117"/>
      <c s="117"/>
      <c s="113"/>
    </row>
    <row s="118" customFormat="1" customHeight="1" ht="21">
      <c s="113"/>
      <c s="115"/>
      <c s="136"/>
      <c s="136"/>
      <c s="136"/>
      <c s="136"/>
      <c s="136"/>
      <c s="136"/>
      <c s="136"/>
      <c s="136"/>
      <c s="120"/>
      <c s="120"/>
      <c s="120"/>
      <c s="117"/>
      <c s="117"/>
      <c s="117"/>
      <c s="117"/>
      <c s="117"/>
      <c s="117"/>
      <c s="117"/>
      <c s="117"/>
      <c s="117"/>
      <c s="117"/>
      <c s="117"/>
      <c s="117"/>
      <c s="113"/>
    </row>
    <row s="118" customFormat="1" customHeight="1" ht="21">
      <c s="113"/>
      <c s="115"/>
      <c s="1409" t="s">
        <v>394</v>
      </c>
      <c s="1410"/>
      <c s="1410"/>
      <c s="1410"/>
      <c s="1411"/>
      <c s="1414">
        <f>H39-M20+M32-S32</f>
        <v>165093316</v>
      </c>
      <c s="1414"/>
      <c s="1414"/>
      <c s="1414"/>
      <c s="1414"/>
      <c s="1415"/>
      <c s="117"/>
      <c s="117"/>
      <c s="117"/>
      <c s="117"/>
      <c s="117"/>
      <c s="117"/>
      <c s="117"/>
      <c s="117"/>
      <c s="117"/>
      <c s="117"/>
      <c s="117"/>
      <c s="117"/>
      <c s="113"/>
    </row>
    <row s="118" customFormat="1" customHeight="1" ht="12">
      <c s="113"/>
      <c s="137"/>
      <c s="138"/>
      <c s="138"/>
      <c s="138"/>
      <c s="138"/>
      <c s="138"/>
      <c s="138"/>
      <c s="138"/>
      <c s="138"/>
      <c s="138"/>
      <c s="107"/>
      <c s="107"/>
      <c s="107"/>
      <c s="107"/>
      <c s="107"/>
      <c s="107"/>
      <c s="107"/>
      <c s="107"/>
      <c s="107"/>
      <c s="107"/>
      <c s="107"/>
      <c s="107"/>
      <c s="107"/>
      <c s="113"/>
      <c s="113"/>
    </row>
  </sheetData>
  <sheetProtection selectLockedCells="1" selectUnlockedCells="1"/>
  <mergeCells count="80">
    <mergeCell ref="C41:G41"/>
    <mergeCell ref="H41:M41"/>
    <mergeCell ref="C35:G35"/>
    <mergeCell ref="H35:M35"/>
    <mergeCell ref="C37:G37"/>
    <mergeCell ref="H37:M37"/>
    <mergeCell ref="C39:G39"/>
    <mergeCell ref="H39:M39"/>
    <mergeCell ref="F31:L31"/>
    <mergeCell ref="M31:Q31"/>
    <mergeCell ref="S31:W31"/>
    <mergeCell ref="C32:L32"/>
    <mergeCell ref="M32:Q32"/>
    <mergeCell ref="S32:W32"/>
    <mergeCell ref="F29:L29"/>
    <mergeCell ref="M29:Q29"/>
    <mergeCell ref="S29:W29"/>
    <mergeCell ref="F30:L30"/>
    <mergeCell ref="M30:Q30"/>
    <mergeCell ref="S30:W30"/>
    <mergeCell ref="F27:L27"/>
    <mergeCell ref="M27:Q27"/>
    <mergeCell ref="S27:W27"/>
    <mergeCell ref="F28:L28"/>
    <mergeCell ref="M28:Q28"/>
    <mergeCell ref="S28:W28"/>
    <mergeCell ref="F25:L25"/>
    <mergeCell ref="M25:Q25"/>
    <mergeCell ref="S25:W25"/>
    <mergeCell ref="F26:L26"/>
    <mergeCell ref="M26:Q26"/>
    <mergeCell ref="S26:W26"/>
    <mergeCell ref="C23:L23"/>
    <mergeCell ref="M23:Q23"/>
    <mergeCell ref="S23:W23"/>
    <mergeCell ref="F24:L24"/>
    <mergeCell ref="M24:Q24"/>
    <mergeCell ref="S24:W24"/>
    <mergeCell ref="C19:E19"/>
    <mergeCell ref="F19:L19"/>
    <mergeCell ref="M19:Q19"/>
    <mergeCell ref="S19:W19"/>
    <mergeCell ref="C20:L20"/>
    <mergeCell ref="M20:Q20"/>
    <mergeCell ref="S20:W20"/>
    <mergeCell ref="C17:E17"/>
    <mergeCell ref="F17:L17"/>
    <mergeCell ref="M17:Q17"/>
    <mergeCell ref="S17:W17"/>
    <mergeCell ref="C18:E18"/>
    <mergeCell ref="F18:L18"/>
    <mergeCell ref="M18:Q18"/>
    <mergeCell ref="S18:W18"/>
    <mergeCell ref="C15:E15"/>
    <mergeCell ref="F15:L15"/>
    <mergeCell ref="M15:Q15"/>
    <mergeCell ref="S15:W15"/>
    <mergeCell ref="C16:E16"/>
    <mergeCell ref="F16:L16"/>
    <mergeCell ref="M16:Q16"/>
    <mergeCell ref="S16:W16"/>
    <mergeCell ref="F13:L13"/>
    <mergeCell ref="M13:Q13"/>
    <mergeCell ref="S13:W13"/>
    <mergeCell ref="F14:L14"/>
    <mergeCell ref="M14:Q14"/>
    <mergeCell ref="S14:W14"/>
    <mergeCell ref="T10:W10"/>
    <mergeCell ref="C11:L11"/>
    <mergeCell ref="M11:Q11"/>
    <mergeCell ref="S11:W11"/>
    <mergeCell ref="F12:L12"/>
    <mergeCell ref="M12:Q12"/>
    <mergeCell ref="S12:W12"/>
    <mergeCell ref="A3:Z3"/>
    <mergeCell ref="A4:Z4"/>
    <mergeCell ref="R5:U5"/>
    <mergeCell ref="V5:Y5"/>
    <mergeCell ref="R6:U6"/>
    <mergeCell ref="V6:Y6"/>
  </mergeCell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election activeCell="A1" sqref="A1"/>
    </sheetView>
  </sheetViews>
  <sheetFormatPr defaultColWidth="9" customHeight="1" defaultRowHeight="0"/>
  <cols>
    <col min="1" max="2" style="68" width="3.796875" customWidth="1"/>
    <col min="3" max="3" style="68" width="23.8984375" customWidth="1"/>
    <col min="4" max="6" style="68" width="14.3984375" customWidth="1"/>
    <col min="7" max="7" style="68" width="4" customWidth="1"/>
  </cols>
  <sheetData>
    <row customHeight="1" ht="18">
      <c s="843" t="s">
        <v>116</v>
      </c>
      <c r="G1" s="979"/>
    </row>
    <row customHeight="1" ht="18">
      <c r="G2" s="979"/>
    </row>
    <row customHeight="1" ht="18">
      <c s="558" t="s">
        <v>1</v>
      </c>
      <c s="558"/>
      <c s="558"/>
      <c s="558"/>
      <c s="558"/>
      <c s="558"/>
      <c s="558"/>
    </row>
    <row customHeight="1" ht="18">
      <c s="845" t="s">
        <v>2</v>
      </c>
      <c s="845" t="s"/>
      <c s="845" t="s"/>
      <c s="845" t="s"/>
      <c s="845" t="s"/>
      <c s="845" t="s"/>
      <c s="845" t="s"/>
    </row>
    <row customHeight="1" ht="18">
      <c r="E5" s="846" t="s">
        <v>3</v>
      </c>
      <c s="847" t="s">
        <v>4</v>
      </c>
    </row>
    <row customHeight="1" ht="18">
      <c r="E6" s="848" t="s">
        <v>5</v>
      </c>
      <c s="849" t="s">
        <v>6</v>
      </c>
      <c s="68" t="s">
        <v>7</v>
      </c>
    </row>
    <row customHeight="1" ht="18">
      <c r="E7" s="485"/>
      <c s="486"/>
    </row>
    <row customHeight="1" ht="18">
      <c r="B8" s="843" t="s">
        <v>89</v>
      </c>
    </row>
    <row customHeight="1" ht="12"/>
    <row customHeight="1" ht="18">
      <c r="B10" s="843" t="s">
        <v>117</v>
      </c>
    </row>
    <row customHeight="1" ht="12"/>
    <row customHeight="1" ht="24">
      <c r="C12" s="487"/>
      <c s="867" t="s">
        <v>118</v>
      </c>
      <c s="867" t="s">
        <v>119</v>
      </c>
      <c s="869" t="s">
        <v>87</v>
      </c>
    </row>
    <row customHeight="1" ht="24">
      <c r="C13" s="945" t="s">
        <v>96</v>
      </c>
      <c s="946">
        <v>1</v>
      </c>
      <c s="946">
        <v>0</v>
      </c>
      <c s="980">
        <f>SUM(D13:E13)</f>
        <v>1</v>
      </c>
    </row>
    <row customHeight="1" ht="24">
      <c r="C14" s="968" t="s">
        <v>120</v>
      </c>
      <c s="950">
        <v>1</v>
      </c>
      <c s="950">
        <v>0</v>
      </c>
      <c s="949">
        <f>SUM(D14:E14)</f>
        <v>1</v>
      </c>
    </row>
    <row customHeight="1" ht="24">
      <c r="C15" s="945" t="s">
        <v>121</v>
      </c>
      <c s="946">
        <v>1</v>
      </c>
      <c s="946">
        <v>0</v>
      </c>
      <c s="980">
        <f>SUM(D15:E15)</f>
        <v>1</v>
      </c>
    </row>
    <row customHeight="1" ht="24">
      <c r="C16" s="968" t="s">
        <v>122</v>
      </c>
      <c s="950">
        <v>0</v>
      </c>
      <c s="950">
        <v>0</v>
      </c>
      <c s="949">
        <f>SUM(D16:E16)</f>
        <v>0</v>
      </c>
    </row>
    <row customHeight="1" ht="24">
      <c r="C17" s="945" t="s">
        <v>121</v>
      </c>
      <c s="946">
        <v>0</v>
      </c>
      <c s="946">
        <v>0</v>
      </c>
      <c s="980">
        <f>SUM(D17:E17)</f>
        <v>0</v>
      </c>
    </row>
    <row customHeight="1" ht="24">
      <c r="C18" s="968" t="s">
        <v>123</v>
      </c>
      <c s="950">
        <v>0</v>
      </c>
      <c s="950">
        <v>0</v>
      </c>
      <c s="949">
        <f>SUM(D18:E18)</f>
        <v>0</v>
      </c>
    </row>
    <row customHeight="1" ht="24">
      <c r="C19" s="951" t="s">
        <v>121</v>
      </c>
      <c s="952">
        <v>0</v>
      </c>
      <c s="952">
        <v>0</v>
      </c>
      <c s="955">
        <f>SUM(D19:E19)</f>
        <v>0</v>
      </c>
    </row>
    <row customHeight="1" ht="12"/>
  </sheetData>
  <sheetProtection selectLockedCells="1" selectUnlockedCells="1"/>
  <mergeCells count="2">
    <mergeCell ref="A3:G3"/>
    <mergeCell ref="A4:G4"/>
  </mergeCell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election activeCell="A1" sqref="A1"/>
    </sheetView>
  </sheetViews>
  <sheetFormatPr customHeight="1" defaultRowHeight="12"/>
  <cols>
    <col min="1" max="2" style="103" width="2.296875" customWidth="1"/>
    <col min="3" max="3" style="103" width="2.8984375" customWidth="1"/>
    <col min="4" max="4" style="103" width="17.5" customWidth="1"/>
    <col min="5" max="15" style="103" width="14.3984375" customWidth="1"/>
    <col min="16" max="16" style="103" width="4" customWidth="1"/>
  </cols>
  <sheetData>
    <row customHeight="1" ht="18">
      <c s="981" t="s">
        <v>124</v>
      </c>
      <c s="100"/>
      <c s="100"/>
      <c s="100"/>
      <c s="100"/>
      <c s="100"/>
      <c s="100"/>
      <c s="100"/>
      <c s="100"/>
      <c s="100"/>
      <c s="100"/>
      <c s="100"/>
      <c s="100"/>
      <c s="100"/>
      <c s="100"/>
      <c s="879"/>
    </row>
    <row customHeight="1" ht="18">
      <c s="104"/>
      <c s="104"/>
      <c s="104"/>
      <c s="104"/>
      <c s="104"/>
      <c s="104"/>
      <c s="104"/>
      <c s="104"/>
      <c s="104"/>
      <c s="104"/>
      <c s="104"/>
      <c s="104"/>
      <c s="104"/>
      <c s="104"/>
      <c s="104"/>
      <c s="879"/>
    </row>
    <row customHeight="1" ht="18">
      <c s="616" t="s">
        <v>1</v>
      </c>
      <c s="616"/>
      <c s="616"/>
      <c s="616"/>
      <c s="616"/>
      <c s="616"/>
      <c s="616"/>
      <c s="616"/>
      <c s="616"/>
      <c s="616"/>
      <c s="616"/>
      <c s="616"/>
      <c s="616"/>
      <c s="616"/>
      <c s="616"/>
      <c s="616"/>
    </row>
    <row customHeight="1" ht="18">
      <c s="880" t="s">
        <v>2</v>
      </c>
      <c s="881" t="s"/>
      <c s="881" t="s"/>
      <c s="881" t="s"/>
      <c s="881" t="s"/>
      <c s="881" t="s"/>
      <c s="881" t="s"/>
      <c s="881" t="s"/>
      <c s="881" t="s"/>
      <c s="881" t="s"/>
      <c s="881" t="s"/>
      <c s="881" t="s"/>
      <c s="881" t="s"/>
      <c s="881" t="s"/>
      <c s="881" t="s"/>
      <c s="881" t="s"/>
    </row>
    <row customHeight="1" ht="18">
      <c s="104"/>
      <c s="104"/>
      <c s="104"/>
      <c s="104"/>
      <c s="104"/>
      <c s="104"/>
      <c s="104"/>
      <c s="104"/>
      <c s="104"/>
      <c s="104"/>
      <c s="104"/>
      <c s="104"/>
      <c s="104"/>
      <c s="982" t="s">
        <v>32</v>
      </c>
      <c s="983" t="s">
        <v>4</v>
      </c>
      <c s="104"/>
    </row>
    <row customHeight="1" ht="18">
      <c s="104"/>
      <c s="104"/>
      <c s="104"/>
      <c s="104"/>
      <c s="104"/>
      <c s="104"/>
      <c s="104"/>
      <c s="104"/>
      <c s="104"/>
      <c s="104"/>
      <c s="104"/>
      <c s="104"/>
      <c s="104"/>
      <c s="982" t="s">
        <v>33</v>
      </c>
      <c s="984" t="s">
        <v>6</v>
      </c>
      <c s="985" t="s">
        <v>7</v>
      </c>
    </row>
    <row customHeight="1" ht="18">
      <c s="878" t="s">
        <v>34</v>
      </c>
      <c s="106"/>
      <c s="107"/>
      <c s="107"/>
      <c s="107"/>
      <c s="107"/>
      <c s="107"/>
      <c s="107"/>
      <c s="107"/>
      <c s="107"/>
      <c s="107"/>
      <c s="107"/>
      <c s="107"/>
      <c s="107"/>
      <c s="107"/>
      <c s="104"/>
    </row>
    <row customHeight="1" ht="18">
      <c s="107"/>
      <c s="878" t="s">
        <v>125</v>
      </c>
      <c s="107"/>
      <c s="107"/>
      <c s="107"/>
      <c s="107"/>
      <c s="107"/>
      <c s="107"/>
      <c s="107"/>
      <c s="107"/>
      <c s="107"/>
      <c s="107"/>
      <c s="107"/>
      <c s="107"/>
      <c s="107"/>
      <c s="104"/>
    </row>
    <row customHeight="1" ht="18">
      <c s="107"/>
      <c s="106"/>
      <c s="878" t="s">
        <v>126</v>
      </c>
      <c s="107"/>
      <c s="107"/>
      <c s="107"/>
      <c s="107"/>
      <c s="107"/>
      <c s="107"/>
      <c s="107"/>
      <c s="107"/>
      <c s="107"/>
      <c s="107"/>
      <c s="107"/>
      <c s="107"/>
      <c s="104"/>
    </row>
    <row s="118" customFormat="1" customHeight="1" ht="18">
      <c s="107"/>
      <c s="107"/>
      <c s="986" t="s">
        <v>127</v>
      </c>
      <c s="987"/>
      <c s="988" t="s">
        <v>128</v>
      </c>
      <c s="988" t="s">
        <v>129</v>
      </c>
      <c s="988" t="s">
        <v>14</v>
      </c>
      <c s="989" t="s">
        <v>130</v>
      </c>
      <c s="990" t="s">
        <v>131</v>
      </c>
      <c s="988" t="s">
        <v>132</v>
      </c>
      <c s="988" t="s">
        <v>133</v>
      </c>
      <c s="988" t="s">
        <v>134</v>
      </c>
      <c s="988" t="s">
        <v>135</v>
      </c>
      <c s="988" t="s">
        <v>14</v>
      </c>
      <c s="991" t="s">
        <v>87</v>
      </c>
      <c s="107"/>
    </row>
    <row s="118" customFormat="1" customHeight="1" ht="18">
      <c s="107"/>
      <c s="107"/>
      <c s="992"/>
      <c s="993" t="s">
        <v>136</v>
      </c>
      <c s="994">
        <f>SUM(E12:E17)</f>
        <v>274</v>
      </c>
      <c s="994">
        <f>SUM(F12:F17)</f>
        <v>487</v>
      </c>
      <c s="995">
        <f>SUM(E11:F11)</f>
        <v>761</v>
      </c>
      <c s="996"/>
      <c s="994">
        <f>SUM(I12:I17)</f>
        <v>649</v>
      </c>
      <c s="994">
        <f>SUM(J12:J17)</f>
        <v>640</v>
      </c>
      <c s="994">
        <f>SUM(K12:K17)</f>
        <v>509</v>
      </c>
      <c s="994">
        <f>SUM(L12:L17)</f>
        <v>433</v>
      </c>
      <c s="994">
        <f>SUM(M12:M17)</f>
        <v>222</v>
      </c>
      <c s="997">
        <f>SUM(I11:M11)</f>
        <v>2453</v>
      </c>
      <c s="998">
        <f>G11+N11</f>
        <v>3214</v>
      </c>
      <c s="107"/>
    </row>
    <row s="118" customFormat="1" customHeight="1" ht="18">
      <c s="137"/>
      <c s="138"/>
      <c s="992"/>
      <c s="999" t="s">
        <v>137</v>
      </c>
      <c s="1000">
        <v>19</v>
      </c>
      <c s="1000">
        <v>43</v>
      </c>
      <c s="997">
        <f>SUM(E12:F12)</f>
        <v>62</v>
      </c>
      <c s="1001"/>
      <c s="1000">
        <v>42</v>
      </c>
      <c s="1000">
        <v>42</v>
      </c>
      <c s="1000">
        <v>34</v>
      </c>
      <c s="1000">
        <v>35</v>
      </c>
      <c s="1000">
        <v>24</v>
      </c>
      <c s="997">
        <f>SUM(I12:M12)</f>
        <v>177</v>
      </c>
      <c s="998">
        <f>G12+N12</f>
        <v>239</v>
      </c>
      <c s="107"/>
    </row>
    <row s="118" customFormat="1" customHeight="1" ht="18">
      <c s="137"/>
      <c s="138"/>
      <c s="992"/>
      <c s="1002" t="s">
        <v>138</v>
      </c>
      <c s="1000">
        <v>41</v>
      </c>
      <c s="1000">
        <v>57</v>
      </c>
      <c s="997">
        <f>SUM(E13:F13)</f>
        <v>98</v>
      </c>
      <c s="1001"/>
      <c s="1000">
        <v>59</v>
      </c>
      <c s="1000">
        <v>74</v>
      </c>
      <c s="1000">
        <v>57</v>
      </c>
      <c s="1000">
        <v>54</v>
      </c>
      <c s="1000">
        <v>39</v>
      </c>
      <c s="997">
        <f>SUM(I13:M13)</f>
        <v>283</v>
      </c>
      <c s="998">
        <f>G13+N13</f>
        <v>381</v>
      </c>
      <c s="107"/>
    </row>
    <row s="118" customFormat="1" customHeight="1" ht="18">
      <c s="137"/>
      <c s="138"/>
      <c s="992"/>
      <c s="1002" t="s">
        <v>139</v>
      </c>
      <c s="1000">
        <v>43</v>
      </c>
      <c s="1000">
        <v>94</v>
      </c>
      <c s="997">
        <f>SUM(E14:F14)</f>
        <v>137</v>
      </c>
      <c s="1001"/>
      <c s="1000">
        <v>119</v>
      </c>
      <c s="1000">
        <v>132</v>
      </c>
      <c s="1000">
        <v>101</v>
      </c>
      <c s="1000">
        <v>69</v>
      </c>
      <c s="1000">
        <v>50</v>
      </c>
      <c s="997">
        <f>SUM(I14:M14)</f>
        <v>471</v>
      </c>
      <c s="998">
        <f>G14+N14</f>
        <v>608</v>
      </c>
      <c s="107"/>
    </row>
    <row s="118" customFormat="1" customHeight="1" ht="18">
      <c s="107"/>
      <c s="107"/>
      <c s="992"/>
      <c s="1002" t="s">
        <v>140</v>
      </c>
      <c s="1000">
        <v>70</v>
      </c>
      <c s="1000">
        <v>106</v>
      </c>
      <c s="997">
        <f>SUM(E15:F15)</f>
        <v>176</v>
      </c>
      <c s="1001"/>
      <c s="1000">
        <v>164</v>
      </c>
      <c s="1000">
        <v>151</v>
      </c>
      <c s="1000">
        <v>122</v>
      </c>
      <c s="1000">
        <v>117</v>
      </c>
      <c s="1000">
        <v>48</v>
      </c>
      <c s="997">
        <f>SUM(I15:M15)</f>
        <v>602</v>
      </c>
      <c s="998">
        <f>G15+N15</f>
        <v>778</v>
      </c>
      <c s="107"/>
    </row>
    <row s="210" customFormat="1" customHeight="1" ht="18">
      <c s="107"/>
      <c s="107"/>
      <c s="992"/>
      <c s="1002" t="s">
        <v>141</v>
      </c>
      <c s="1000">
        <v>64</v>
      </c>
      <c s="1000">
        <v>122</v>
      </c>
      <c s="997">
        <f>SUM(E16:F16)</f>
        <v>186</v>
      </c>
      <c s="1001"/>
      <c s="1000">
        <v>158</v>
      </c>
      <c s="1000">
        <v>129</v>
      </c>
      <c s="1000">
        <v>96</v>
      </c>
      <c s="1000">
        <v>95</v>
      </c>
      <c s="1000">
        <v>42</v>
      </c>
      <c s="997">
        <f>SUM(I16:M16)</f>
        <v>520</v>
      </c>
      <c s="998">
        <f>G16+N16</f>
        <v>706</v>
      </c>
      <c s="107"/>
    </row>
    <row s="118" customFormat="1" customHeight="1" ht="18">
      <c s="107"/>
      <c s="107"/>
      <c s="992"/>
      <c s="1002" t="s">
        <v>142</v>
      </c>
      <c s="1000">
        <v>37</v>
      </c>
      <c s="1000">
        <v>65</v>
      </c>
      <c s="997">
        <f>SUM(E17:F17)</f>
        <v>102</v>
      </c>
      <c s="1001"/>
      <c s="1000">
        <v>107</v>
      </c>
      <c s="1000">
        <v>112</v>
      </c>
      <c s="1000">
        <v>99</v>
      </c>
      <c s="1000">
        <v>63</v>
      </c>
      <c s="1000">
        <v>19</v>
      </c>
      <c s="997">
        <f>SUM(I17:M17)</f>
        <v>400</v>
      </c>
      <c s="998">
        <f>G17+N17</f>
        <v>502</v>
      </c>
      <c s="107"/>
    </row>
    <row s="118" customFormat="1" customHeight="1" ht="18">
      <c s="107"/>
      <c s="107"/>
      <c s="992"/>
      <c s="993" t="s">
        <v>143</v>
      </c>
      <c s="1000">
        <v>11</v>
      </c>
      <c s="1000">
        <v>32</v>
      </c>
      <c s="997">
        <f>SUM(E18:F18)</f>
        <v>43</v>
      </c>
      <c s="1001"/>
      <c s="1000">
        <v>20</v>
      </c>
      <c s="1000">
        <v>37</v>
      </c>
      <c s="1000">
        <v>18</v>
      </c>
      <c s="1000">
        <v>11</v>
      </c>
      <c s="1000">
        <v>21</v>
      </c>
      <c s="997">
        <f>SUM(I18:M18)</f>
        <v>107</v>
      </c>
      <c s="998">
        <f>G18+N18</f>
        <v>150</v>
      </c>
      <c s="107"/>
    </row>
    <row s="118" customFormat="1" customHeight="1" ht="18">
      <c s="107"/>
      <c s="107"/>
      <c s="1003"/>
      <c s="1004" t="s">
        <v>144</v>
      </c>
      <c s="994">
        <f>SUM(E11,E18)</f>
        <v>285</v>
      </c>
      <c s="994">
        <f>SUM(F11,F18)</f>
        <v>519</v>
      </c>
      <c s="997">
        <f>SUM(E19:F19)</f>
        <v>804</v>
      </c>
      <c s="1005"/>
      <c s="994">
        <f>SUM(I11,I18)</f>
        <v>669</v>
      </c>
      <c s="994">
        <f>SUM(J11,J18)</f>
        <v>677</v>
      </c>
      <c s="994">
        <f>SUM(K11,K18)</f>
        <v>527</v>
      </c>
      <c s="994">
        <f>SUM(L11,L18)</f>
        <v>444</v>
      </c>
      <c s="994">
        <f>SUM(M11,M18)</f>
        <v>243</v>
      </c>
      <c s="997">
        <f>SUM(I19:M19)</f>
        <v>2560</v>
      </c>
      <c s="1006">
        <f>G19+N19</f>
        <v>3364</v>
      </c>
      <c s="107"/>
    </row>
    <row s="118" customFormat="1" customHeight="1" ht="18">
      <c s="137"/>
      <c s="138"/>
      <c s="986" t="s">
        <v>145</v>
      </c>
      <c s="987"/>
      <c s="988" t="s">
        <v>128</v>
      </c>
      <c s="988" t="s">
        <v>129</v>
      </c>
      <c s="988" t="s">
        <v>14</v>
      </c>
      <c s="989" t="s">
        <v>130</v>
      </c>
      <c s="990" t="s">
        <v>131</v>
      </c>
      <c s="988" t="s">
        <v>132</v>
      </c>
      <c s="988" t="s">
        <v>133</v>
      </c>
      <c s="988" t="s">
        <v>134</v>
      </c>
      <c s="988" t="s">
        <v>135</v>
      </c>
      <c s="988" t="s">
        <v>14</v>
      </c>
      <c s="1007" t="s">
        <v>87</v>
      </c>
      <c s="107"/>
    </row>
    <row s="118" customFormat="1" customHeight="1" ht="18">
      <c s="137"/>
      <c s="138"/>
      <c s="992"/>
      <c s="993" t="s">
        <v>136</v>
      </c>
      <c s="994">
        <f>SUM(E22:E27)</f>
        <v>635</v>
      </c>
      <c s="994">
        <f>SUM(F22:F27)</f>
        <v>1110</v>
      </c>
      <c s="995">
        <f>SUM(E21:F21)</f>
        <v>1745</v>
      </c>
      <c s="996"/>
      <c s="994">
        <f>SUM(I22:I27)</f>
        <v>1422</v>
      </c>
      <c s="994">
        <f>SUM(J22:J27)</f>
        <v>1302</v>
      </c>
      <c s="994">
        <f>SUM(K22:K27)</f>
        <v>1134</v>
      </c>
      <c s="994">
        <f>SUM(L22:L27)</f>
        <v>893</v>
      </c>
      <c s="994">
        <f>SUM(M22:M27)</f>
        <v>647</v>
      </c>
      <c s="997">
        <f>SUM(I21:M21)</f>
        <v>5398</v>
      </c>
      <c s="998">
        <f>G21+N21</f>
        <v>7143</v>
      </c>
      <c s="107"/>
    </row>
    <row s="118" customFormat="1" customHeight="1" ht="18">
      <c s="107"/>
      <c s="107"/>
      <c s="992"/>
      <c s="999" t="s">
        <v>137</v>
      </c>
      <c s="1000">
        <v>25</v>
      </c>
      <c s="1000">
        <v>50</v>
      </c>
      <c s="997">
        <f>SUM(E22:F22)</f>
        <v>75</v>
      </c>
      <c s="1001"/>
      <c s="1000">
        <v>23</v>
      </c>
      <c s="1000">
        <v>45</v>
      </c>
      <c s="1000">
        <v>19</v>
      </c>
      <c s="1000">
        <v>34</v>
      </c>
      <c s="1000">
        <v>14</v>
      </c>
      <c s="997">
        <f>SUM(I22:M22)</f>
        <v>135</v>
      </c>
      <c s="998">
        <f>G22+N22</f>
        <v>210</v>
      </c>
      <c s="107"/>
    </row>
    <row s="118" customFormat="1" customHeight="1" ht="18">
      <c s="107"/>
      <c s="107"/>
      <c s="992"/>
      <c s="1002" t="s">
        <v>138</v>
      </c>
      <c s="1000">
        <v>49</v>
      </c>
      <c s="1000">
        <v>68</v>
      </c>
      <c s="997">
        <f>SUM(E23:F23)</f>
        <v>117</v>
      </c>
      <c s="1001"/>
      <c s="1000">
        <v>70</v>
      </c>
      <c s="1000">
        <v>62</v>
      </c>
      <c s="1000">
        <v>43</v>
      </c>
      <c s="1000">
        <v>39</v>
      </c>
      <c s="1000">
        <v>32</v>
      </c>
      <c s="997">
        <f>SUM(I23:M23)</f>
        <v>246</v>
      </c>
      <c s="998">
        <f>G23+N23</f>
        <v>363</v>
      </c>
      <c s="107"/>
    </row>
    <row s="210" customFormat="1" customHeight="1" ht="18">
      <c s="107"/>
      <c s="107"/>
      <c s="992"/>
      <c s="1002" t="s">
        <v>139</v>
      </c>
      <c s="1000">
        <v>125</v>
      </c>
      <c s="1000">
        <v>171</v>
      </c>
      <c s="997">
        <f>SUM(E24:F24)</f>
        <v>296</v>
      </c>
      <c s="1001"/>
      <c s="1000">
        <v>202</v>
      </c>
      <c s="1000">
        <v>130</v>
      </c>
      <c s="1000">
        <v>123</v>
      </c>
      <c s="1000">
        <v>93</v>
      </c>
      <c s="1000">
        <v>73</v>
      </c>
      <c s="997">
        <f>SUM(I24:M24)</f>
        <v>621</v>
      </c>
      <c s="998">
        <f>G24+N24</f>
        <v>917</v>
      </c>
      <c s="107"/>
    </row>
    <row s="118" customFormat="1" customHeight="1" ht="18">
      <c s="107"/>
      <c s="107"/>
      <c s="992"/>
      <c s="1002" t="s">
        <v>140</v>
      </c>
      <c s="1000">
        <v>179</v>
      </c>
      <c s="1000">
        <v>269</v>
      </c>
      <c s="997">
        <f>SUM(E25:F25)</f>
        <v>448</v>
      </c>
      <c s="1001"/>
      <c s="1000">
        <v>335</v>
      </c>
      <c s="1000">
        <v>266</v>
      </c>
      <c s="1000">
        <v>187</v>
      </c>
      <c s="1000">
        <v>167</v>
      </c>
      <c s="1000">
        <v>143</v>
      </c>
      <c s="997">
        <f>SUM(I25:M25)</f>
        <v>1098</v>
      </c>
      <c s="998">
        <f>G25+N25</f>
        <v>1546</v>
      </c>
      <c s="107"/>
    </row>
    <row s="118" customFormat="1" customHeight="1" ht="18">
      <c s="107"/>
      <c s="107"/>
      <c s="992"/>
      <c s="1002" t="s">
        <v>141</v>
      </c>
      <c s="1000">
        <v>165</v>
      </c>
      <c s="1000">
        <v>339</v>
      </c>
      <c s="997">
        <f>SUM(E26:F26)</f>
        <v>504</v>
      </c>
      <c s="1001"/>
      <c s="1000">
        <v>449</v>
      </c>
      <c s="1000">
        <v>384</v>
      </c>
      <c s="1000">
        <v>328</v>
      </c>
      <c s="1000">
        <v>237</v>
      </c>
      <c s="1000">
        <v>162</v>
      </c>
      <c s="997">
        <f>SUM(I26:M26)</f>
        <v>1560</v>
      </c>
      <c s="998">
        <f>G26+N26</f>
        <v>2064</v>
      </c>
      <c s="107"/>
    </row>
    <row s="118" customFormat="1" customHeight="1" ht="18">
      <c s="107"/>
      <c s="107"/>
      <c s="992"/>
      <c s="1002" t="s">
        <v>142</v>
      </c>
      <c s="1000">
        <v>92</v>
      </c>
      <c s="1000">
        <v>213</v>
      </c>
      <c s="997">
        <f>SUM(E27:F27)</f>
        <v>305</v>
      </c>
      <c s="1001"/>
      <c s="1000">
        <v>343</v>
      </c>
      <c s="1000">
        <v>415</v>
      </c>
      <c s="1000">
        <v>434</v>
      </c>
      <c s="1000">
        <v>323</v>
      </c>
      <c s="1000">
        <v>223</v>
      </c>
      <c s="997">
        <f>SUM(I27:M27)</f>
        <v>1738</v>
      </c>
      <c s="998">
        <f>G27+N27</f>
        <v>2043</v>
      </c>
      <c s="107"/>
    </row>
    <row s="118" customFormat="1" customHeight="1" ht="18">
      <c s="107"/>
      <c s="107"/>
      <c s="992"/>
      <c s="993" t="s">
        <v>143</v>
      </c>
      <c s="1000">
        <v>13</v>
      </c>
      <c s="1000">
        <v>27</v>
      </c>
      <c s="997">
        <f>SUM(E28:F28)</f>
        <v>40</v>
      </c>
      <c s="1001"/>
      <c s="1000">
        <v>16</v>
      </c>
      <c s="1000">
        <v>25</v>
      </c>
      <c s="1000">
        <v>13</v>
      </c>
      <c s="1000">
        <v>12</v>
      </c>
      <c s="1000">
        <v>15</v>
      </c>
      <c s="997">
        <f>SUM(I28:M28)</f>
        <v>81</v>
      </c>
      <c s="998">
        <f>G28+N28</f>
        <v>121</v>
      </c>
      <c s="107"/>
    </row>
    <row s="118" customFormat="1" customHeight="1" ht="18">
      <c s="137"/>
      <c s="138"/>
      <c s="1003"/>
      <c s="1004" t="s">
        <v>144</v>
      </c>
      <c s="994">
        <f>SUM(E21,E28)</f>
        <v>648</v>
      </c>
      <c s="994">
        <f>SUM(F21,F28)</f>
        <v>1137</v>
      </c>
      <c s="997">
        <f>SUM(E29:F29)</f>
        <v>1785</v>
      </c>
      <c s="996"/>
      <c s="994">
        <f>SUM(I21,I28)</f>
        <v>1438</v>
      </c>
      <c s="994">
        <f>SUM(J21,J28)</f>
        <v>1327</v>
      </c>
      <c s="994">
        <f>SUM(K21,K28)</f>
        <v>1147</v>
      </c>
      <c s="994">
        <f>SUM(L21,L28)</f>
        <v>905</v>
      </c>
      <c s="994">
        <f>SUM(M21,M28)</f>
        <v>662</v>
      </c>
      <c s="997">
        <f>SUM(I29:M29)</f>
        <v>5479</v>
      </c>
      <c s="1006">
        <f>G29+N29</f>
        <v>7264</v>
      </c>
      <c s="107"/>
    </row>
    <row s="118" customFormat="1" customHeight="1" ht="18">
      <c s="137"/>
      <c s="138"/>
      <c s="986" t="s">
        <v>14</v>
      </c>
      <c s="987"/>
      <c s="988" t="s">
        <v>128</v>
      </c>
      <c s="988" t="s">
        <v>129</v>
      </c>
      <c s="988" t="s">
        <v>14</v>
      </c>
      <c s="989" t="s">
        <v>130</v>
      </c>
      <c s="990" t="s">
        <v>131</v>
      </c>
      <c s="988" t="s">
        <v>132</v>
      </c>
      <c s="988" t="s">
        <v>133</v>
      </c>
      <c s="988" t="s">
        <v>134</v>
      </c>
      <c s="988" t="s">
        <v>135</v>
      </c>
      <c s="988" t="s">
        <v>14</v>
      </c>
      <c s="1007" t="s">
        <v>87</v>
      </c>
      <c s="107"/>
    </row>
    <row s="118" customFormat="1" customHeight="1" ht="18">
      <c s="107"/>
      <c s="107"/>
      <c s="992"/>
      <c s="993" t="s">
        <v>136</v>
      </c>
      <c s="994">
        <f>SUM(E32:E37)</f>
        <v>909</v>
      </c>
      <c s="994">
        <f>SUM(F32:F37)</f>
        <v>1597</v>
      </c>
      <c s="995">
        <f>SUM(E31:F31)</f>
        <v>2506</v>
      </c>
      <c s="1008"/>
      <c s="994">
        <f>SUM(I32:I37)</f>
        <v>2071</v>
      </c>
      <c s="994">
        <f>SUM(J32:J37)</f>
        <v>1942</v>
      </c>
      <c s="994">
        <f>SUM(K32:K37)</f>
        <v>1643</v>
      </c>
      <c s="994">
        <f>SUM(L32:L37)</f>
        <v>1326</v>
      </c>
      <c s="994">
        <f>SUM(M32:M37)</f>
        <v>869</v>
      </c>
      <c s="997">
        <f>SUM(I31:M31)</f>
        <v>7851</v>
      </c>
      <c s="998">
        <f>G31+N31</f>
        <v>10357</v>
      </c>
      <c s="107"/>
    </row>
    <row s="118" customFormat="1" customHeight="1" ht="18">
      <c s="137"/>
      <c s="138"/>
      <c s="992"/>
      <c s="999" t="s">
        <v>137</v>
      </c>
      <c s="994">
        <f>E12+E22</f>
        <v>44</v>
      </c>
      <c s="994">
        <f>F12+F22</f>
        <v>93</v>
      </c>
      <c s="995">
        <f>SUM(E32:F32)</f>
        <v>137</v>
      </c>
      <c s="1009"/>
      <c s="994">
        <f>I12+I22</f>
        <v>65</v>
      </c>
      <c s="994">
        <f>J12+J22</f>
        <v>87</v>
      </c>
      <c s="994">
        <f>K12+K22</f>
        <v>53</v>
      </c>
      <c s="994">
        <f>L12+L22</f>
        <v>69</v>
      </c>
      <c s="994">
        <f>M12+M22</f>
        <v>38</v>
      </c>
      <c s="997">
        <f>SUM(I32:M32)</f>
        <v>312</v>
      </c>
      <c s="998">
        <f>G32+N32</f>
        <v>449</v>
      </c>
      <c s="107"/>
    </row>
    <row s="118" customFormat="1" customHeight="1" ht="18">
      <c s="137"/>
      <c s="138"/>
      <c s="992"/>
      <c s="1002" t="s">
        <v>138</v>
      </c>
      <c s="994">
        <f>E13+E23</f>
        <v>90</v>
      </c>
      <c s="994">
        <f>F13+F23</f>
        <v>125</v>
      </c>
      <c s="995">
        <f>SUM(E33:F33)</f>
        <v>215</v>
      </c>
      <c s="1009"/>
      <c s="994">
        <f>I13+I23</f>
        <v>129</v>
      </c>
      <c s="994">
        <f>J13+J23</f>
        <v>136</v>
      </c>
      <c s="994">
        <f>K13+K23</f>
        <v>100</v>
      </c>
      <c s="994">
        <f>L13+L23</f>
        <v>93</v>
      </c>
      <c s="994">
        <f>M13+M23</f>
        <v>71</v>
      </c>
      <c s="997">
        <f>SUM(I33:M33)</f>
        <v>529</v>
      </c>
      <c s="998">
        <f>G33+N33</f>
        <v>744</v>
      </c>
      <c s="107"/>
    </row>
    <row s="118" customFormat="1" customHeight="1" ht="18">
      <c s="107"/>
      <c s="107"/>
      <c s="992"/>
      <c s="1002" t="s">
        <v>139</v>
      </c>
      <c s="994">
        <f>E14+E24</f>
        <v>168</v>
      </c>
      <c s="994">
        <f>F14+F24</f>
        <v>265</v>
      </c>
      <c s="995">
        <f>SUM(E34:F34)</f>
        <v>433</v>
      </c>
      <c s="1009"/>
      <c s="994">
        <f>I14+I24</f>
        <v>321</v>
      </c>
      <c s="994">
        <f>J14+J24</f>
        <v>262</v>
      </c>
      <c s="994">
        <f>K14+K24</f>
        <v>224</v>
      </c>
      <c s="994">
        <f>L14+L24</f>
        <v>162</v>
      </c>
      <c s="994">
        <f>M14+M24</f>
        <v>123</v>
      </c>
      <c s="997">
        <f>SUM(I34:M34)</f>
        <v>1092</v>
      </c>
      <c s="998">
        <f>G34+N34</f>
        <v>1525</v>
      </c>
      <c s="107"/>
    </row>
    <row s="118" customFormat="1" customHeight="1" ht="18">
      <c s="137"/>
      <c s="138"/>
      <c s="992"/>
      <c s="1002" t="s">
        <v>140</v>
      </c>
      <c s="994">
        <f>E15+E25</f>
        <v>249</v>
      </c>
      <c s="994">
        <f>F15+F25</f>
        <v>375</v>
      </c>
      <c s="995">
        <f>SUM(E35:F35)</f>
        <v>624</v>
      </c>
      <c s="1009"/>
      <c s="994">
        <f>I15+I25</f>
        <v>499</v>
      </c>
      <c s="994">
        <f>J15+J25</f>
        <v>417</v>
      </c>
      <c s="994">
        <f>K15+K25</f>
        <v>309</v>
      </c>
      <c s="994">
        <f>L15+L25</f>
        <v>284</v>
      </c>
      <c s="994">
        <f>M15+M25</f>
        <v>191</v>
      </c>
      <c s="997">
        <f>SUM(I35:M35)</f>
        <v>1700</v>
      </c>
      <c s="998">
        <f>G35+N35</f>
        <v>2324</v>
      </c>
      <c s="107"/>
    </row>
    <row s="118" customFormat="1" customHeight="1" ht="18">
      <c s="137"/>
      <c s="138"/>
      <c s="992"/>
      <c s="1002" t="s">
        <v>141</v>
      </c>
      <c s="994">
        <f>E16+E26</f>
        <v>229</v>
      </c>
      <c s="994">
        <f>F16+F26</f>
        <v>461</v>
      </c>
      <c s="995">
        <f>SUM(E36:F36)</f>
        <v>690</v>
      </c>
      <c s="1009"/>
      <c s="994">
        <f>I16+I26</f>
        <v>607</v>
      </c>
      <c s="994">
        <f>J16+J26</f>
        <v>513</v>
      </c>
      <c s="994">
        <f>K16+K26</f>
        <v>424</v>
      </c>
      <c s="994">
        <f>L16+L26</f>
        <v>332</v>
      </c>
      <c s="994">
        <f>M16+M26</f>
        <v>204</v>
      </c>
      <c s="997">
        <f>SUM(I36:M36)</f>
        <v>2080</v>
      </c>
      <c s="998">
        <f>G36+N36</f>
        <v>2770</v>
      </c>
      <c s="107"/>
    </row>
    <row s="118" customFormat="1" customHeight="1" ht="18">
      <c s="137"/>
      <c s="138"/>
      <c s="992"/>
      <c s="1002" t="s">
        <v>142</v>
      </c>
      <c s="994">
        <f>E17+E27</f>
        <v>129</v>
      </c>
      <c s="994">
        <f>F17+F27</f>
        <v>278</v>
      </c>
      <c s="995">
        <f>SUM(E37:F37)</f>
        <v>407</v>
      </c>
      <c s="1009"/>
      <c s="994">
        <f>I17+I27</f>
        <v>450</v>
      </c>
      <c s="994">
        <f>J17+J27</f>
        <v>527</v>
      </c>
      <c s="994">
        <f>K17+K27</f>
        <v>533</v>
      </c>
      <c s="994">
        <f>L17+L27</f>
        <v>386</v>
      </c>
      <c s="994">
        <f>M17+M27</f>
        <v>242</v>
      </c>
      <c s="997">
        <f>SUM(I37:M37)</f>
        <v>2138</v>
      </c>
      <c s="998">
        <f>G37+N37</f>
        <v>2545</v>
      </c>
      <c s="107"/>
    </row>
    <row s="118" customFormat="1" customHeight="1" ht="18">
      <c s="137"/>
      <c s="138"/>
      <c s="992"/>
      <c s="993" t="s">
        <v>143</v>
      </c>
      <c s="994">
        <f>E18+E28</f>
        <v>24</v>
      </c>
      <c s="994">
        <f>F18+F28</f>
        <v>59</v>
      </c>
      <c s="995">
        <f>SUM(E38:F38)</f>
        <v>83</v>
      </c>
      <c s="1009"/>
      <c s="994">
        <f>I18+I28</f>
        <v>36</v>
      </c>
      <c s="994">
        <f>J18+J28</f>
        <v>62</v>
      </c>
      <c s="994">
        <f>K18+K28</f>
        <v>31</v>
      </c>
      <c s="994">
        <f>L18+L28</f>
        <v>23</v>
      </c>
      <c s="994">
        <f>M18+M28</f>
        <v>36</v>
      </c>
      <c s="997">
        <f>SUM(I38:M38)</f>
        <v>188</v>
      </c>
      <c s="998">
        <f>G38+N38</f>
        <v>271</v>
      </c>
      <c s="107"/>
    </row>
    <row s="118" customFormat="1" customHeight="1" ht="18">
      <c s="137"/>
      <c s="138"/>
      <c s="1003"/>
      <c s="1004" t="s">
        <v>144</v>
      </c>
      <c s="1010">
        <f>SUM(E31,E38)</f>
        <v>933</v>
      </c>
      <c s="1010">
        <f>SUM(F31,F38)</f>
        <v>1656</v>
      </c>
      <c s="1011">
        <f>SUM(E39:F39)</f>
        <v>2589</v>
      </c>
      <c s="1012"/>
      <c s="1010">
        <f>SUM(I31,I38)</f>
        <v>2107</v>
      </c>
      <c s="1010">
        <f>SUM(J31,J38)</f>
        <v>2004</v>
      </c>
      <c s="1010">
        <f>SUM(K31,K38)</f>
        <v>1674</v>
      </c>
      <c s="1010">
        <f>SUM(L31,L38)</f>
        <v>1349</v>
      </c>
      <c s="1010">
        <f>SUM(M31,M38)</f>
        <v>905</v>
      </c>
      <c s="1013">
        <f>SUM(I39:M39)</f>
        <v>8039</v>
      </c>
      <c s="1006">
        <f>G39+N39</f>
        <v>10628</v>
      </c>
      <c s="107"/>
    </row>
    <row s="118" customFormat="1" customHeight="1" ht="18">
      <c s="137"/>
      <c s="138"/>
      <c s="1014" t="s">
        <v>146</v>
      </c>
      <c s="1015"/>
      <c s="107"/>
      <c s="107"/>
      <c s="107"/>
      <c s="107"/>
      <c s="107"/>
      <c s="107"/>
      <c s="107"/>
      <c s="107"/>
      <c s="107"/>
      <c s="107"/>
      <c s="107"/>
      <c s="107"/>
    </row>
    <row s="118" customFormat="1" customHeight="1" ht="12">
      <c s="137"/>
      <c s="138"/>
      <c s="107"/>
      <c s="107"/>
      <c s="107"/>
      <c s="107"/>
      <c s="107"/>
      <c s="107"/>
      <c s="107"/>
      <c s="107"/>
      <c s="107"/>
      <c s="107"/>
      <c s="107"/>
      <c s="107"/>
      <c s="107"/>
      <c s="107"/>
    </row>
  </sheetData>
  <sheetProtection selectLockedCells="1" selectUnlockedCells="1"/>
  <mergeCells count="5">
    <mergeCell ref="A3:P3"/>
    <mergeCell ref="A4:P4"/>
    <mergeCell ref="C10:C19"/>
    <mergeCell ref="C20:C29"/>
    <mergeCell ref="C30:C39"/>
  </mergeCell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election activeCell="A1" sqref="A1"/>
    </sheetView>
  </sheetViews>
  <sheetFormatPr customHeight="1" defaultRowHeight="12"/>
  <cols>
    <col min="1" max="2" style="103" width="2.296875" customWidth="1"/>
    <col min="3" max="3" style="103" width="2.8984375" customWidth="1"/>
    <col min="4" max="4" style="103" width="17.5" customWidth="1"/>
    <col min="5" max="15" style="103" width="14.3984375" customWidth="1"/>
    <col min="16" max="16" style="103" width="4" customWidth="1"/>
  </cols>
  <sheetData>
    <row customHeight="1" ht="18">
      <c s="981" t="s">
        <v>124</v>
      </c>
      <c s="100"/>
      <c s="100"/>
      <c s="100"/>
      <c s="100"/>
      <c s="100"/>
      <c s="100"/>
      <c s="100"/>
      <c s="100"/>
      <c s="100"/>
      <c s="100"/>
      <c s="100"/>
      <c s="100"/>
      <c s="100"/>
      <c s="100"/>
      <c s="879"/>
    </row>
    <row customHeight="1" ht="18">
      <c s="104"/>
      <c s="104"/>
      <c s="104"/>
      <c s="104"/>
      <c s="104"/>
      <c s="104"/>
      <c s="104"/>
      <c s="104"/>
      <c s="104"/>
      <c s="104"/>
      <c s="104"/>
      <c s="104"/>
      <c s="104"/>
      <c s="104"/>
      <c s="104"/>
      <c s="879"/>
    </row>
    <row customHeight="1" ht="18">
      <c s="616" t="s">
        <v>1</v>
      </c>
      <c s="616"/>
      <c s="616"/>
      <c s="616"/>
      <c s="616"/>
      <c s="616"/>
      <c s="616"/>
      <c s="616"/>
      <c s="616"/>
      <c s="616"/>
      <c s="616"/>
      <c s="616"/>
      <c s="616"/>
      <c s="616"/>
      <c s="616"/>
      <c s="616"/>
    </row>
    <row customHeight="1" ht="18">
      <c s="880" t="s">
        <v>2</v>
      </c>
      <c s="881" t="s"/>
      <c s="881" t="s"/>
      <c s="881" t="s"/>
      <c s="881" t="s"/>
      <c s="881" t="s"/>
      <c s="881" t="s"/>
      <c s="881" t="s"/>
      <c s="881" t="s"/>
      <c s="881" t="s"/>
      <c s="881" t="s"/>
      <c s="881" t="s"/>
      <c s="881" t="s"/>
      <c s="881" t="s"/>
      <c s="881" t="s"/>
      <c s="881" t="s"/>
    </row>
    <row customHeight="1" ht="18">
      <c s="104"/>
      <c s="104"/>
      <c s="104"/>
      <c s="104"/>
      <c s="104"/>
      <c s="104"/>
      <c s="104"/>
      <c s="104"/>
      <c s="104"/>
      <c s="104"/>
      <c s="104"/>
      <c s="104"/>
      <c s="104"/>
      <c s="982" t="s">
        <v>32</v>
      </c>
      <c s="983" t="s">
        <v>4</v>
      </c>
      <c s="104"/>
    </row>
    <row customHeight="1" ht="18">
      <c s="104"/>
      <c s="104"/>
      <c s="104"/>
      <c s="104"/>
      <c s="104"/>
      <c s="104"/>
      <c s="104"/>
      <c s="104"/>
      <c s="104"/>
      <c s="104"/>
      <c s="104"/>
      <c s="104"/>
      <c s="104"/>
      <c s="982" t="s">
        <v>33</v>
      </c>
      <c s="984" t="s">
        <v>6</v>
      </c>
      <c s="985" t="s">
        <v>7</v>
      </c>
    </row>
    <row customHeight="1" ht="18">
      <c s="878" t="s">
        <v>34</v>
      </c>
      <c s="106"/>
      <c s="107"/>
      <c s="107"/>
      <c s="107"/>
      <c s="107"/>
      <c s="107"/>
      <c s="107"/>
      <c s="107"/>
      <c s="107"/>
      <c s="107"/>
      <c s="107"/>
      <c s="107"/>
      <c s="107"/>
      <c s="107"/>
      <c s="104"/>
    </row>
    <row customHeight="1" ht="18">
      <c s="107"/>
      <c s="878" t="s">
        <v>125</v>
      </c>
      <c s="107"/>
      <c s="107"/>
      <c s="107"/>
      <c s="107"/>
      <c s="107"/>
      <c s="107"/>
      <c s="107"/>
      <c s="107"/>
      <c s="107"/>
      <c s="107"/>
      <c s="107"/>
      <c s="107"/>
      <c s="107"/>
      <c s="104"/>
    </row>
    <row customHeight="1" ht="18">
      <c s="107"/>
      <c s="106"/>
      <c s="878" t="s">
        <v>147</v>
      </c>
      <c s="107"/>
      <c s="107"/>
      <c s="107"/>
      <c s="107"/>
      <c s="107"/>
      <c s="107"/>
      <c s="107"/>
      <c s="107"/>
      <c s="107"/>
      <c s="107"/>
      <c s="107"/>
      <c s="107"/>
      <c s="104"/>
    </row>
    <row s="118" customFormat="1" customHeight="1" ht="18">
      <c s="107"/>
      <c s="107"/>
      <c s="986" t="s">
        <v>127</v>
      </c>
      <c s="987"/>
      <c s="988" t="s">
        <v>128</v>
      </c>
      <c s="988" t="s">
        <v>129</v>
      </c>
      <c s="988" t="s">
        <v>14</v>
      </c>
      <c s="989" t="s">
        <v>130</v>
      </c>
      <c s="990" t="s">
        <v>131</v>
      </c>
      <c s="988" t="s">
        <v>132</v>
      </c>
      <c s="988" t="s">
        <v>133</v>
      </c>
      <c s="988" t="s">
        <v>134</v>
      </c>
      <c s="988" t="s">
        <v>135</v>
      </c>
      <c s="988" t="s">
        <v>14</v>
      </c>
      <c s="991" t="s">
        <v>87</v>
      </c>
      <c s="107"/>
    </row>
    <row s="118" customFormat="1" customHeight="1" ht="18">
      <c s="107"/>
      <c s="107"/>
      <c s="992"/>
      <c s="993" t="s">
        <v>136</v>
      </c>
      <c s="994">
        <f>SUM(E12:E17)</f>
        <v>43</v>
      </c>
      <c s="994">
        <f>SUM(F12:F17)</f>
        <v>63</v>
      </c>
      <c s="995">
        <f>SUM(E11:F11)</f>
        <v>106</v>
      </c>
      <c s="996"/>
      <c s="994">
        <f>SUM(I12:I17)</f>
        <v>105</v>
      </c>
      <c s="994">
        <f>SUM(J12:J17)</f>
        <v>96</v>
      </c>
      <c s="994">
        <f>SUM(K12:K17)</f>
        <v>79</v>
      </c>
      <c s="994">
        <f>SUM(L12:L17)</f>
        <v>58</v>
      </c>
      <c s="994">
        <f>SUM(M12:M17)</f>
        <v>36</v>
      </c>
      <c s="997">
        <f>SUM(I11:M11)</f>
        <v>374</v>
      </c>
      <c s="998">
        <f>G11+N11</f>
        <v>480</v>
      </c>
      <c s="107"/>
    </row>
    <row s="118" customFormat="1" customHeight="1" ht="18">
      <c s="137"/>
      <c s="138"/>
      <c s="992"/>
      <c s="999" t="s">
        <v>137</v>
      </c>
      <c s="1000">
        <v>2</v>
      </c>
      <c s="1000">
        <v>2</v>
      </c>
      <c s="997">
        <f>SUM(E12:F12)</f>
        <v>4</v>
      </c>
      <c s="1001"/>
      <c s="1000">
        <v>5</v>
      </c>
      <c s="1000">
        <v>1</v>
      </c>
      <c s="1000">
        <v>2</v>
      </c>
      <c s="1000">
        <v>1</v>
      </c>
      <c s="1000">
        <v>1</v>
      </c>
      <c s="997">
        <f>SUM(I12:M12)</f>
        <v>10</v>
      </c>
      <c s="998">
        <f>G12+N12</f>
        <v>14</v>
      </c>
      <c s="107"/>
    </row>
    <row s="118" customFormat="1" customHeight="1" ht="18">
      <c s="137"/>
      <c s="138"/>
      <c s="992"/>
      <c s="1002" t="s">
        <v>138</v>
      </c>
      <c s="1000">
        <v>1</v>
      </c>
      <c s="1000">
        <v>2</v>
      </c>
      <c s="997">
        <f>SUM(E13:F13)</f>
        <v>3</v>
      </c>
      <c s="1001"/>
      <c s="1000">
        <v>5</v>
      </c>
      <c s="1000">
        <v>4</v>
      </c>
      <c s="1000">
        <v>7</v>
      </c>
      <c s="1000">
        <v>2</v>
      </c>
      <c s="1000">
        <v>2</v>
      </c>
      <c s="997">
        <f>SUM(I13:M13)</f>
        <v>20</v>
      </c>
      <c s="998">
        <f>G13+N13</f>
        <v>23</v>
      </c>
      <c s="107"/>
    </row>
    <row s="118" customFormat="1" customHeight="1" ht="18">
      <c s="137"/>
      <c s="138"/>
      <c s="992"/>
      <c s="1002" t="s">
        <v>139</v>
      </c>
      <c s="1000">
        <v>4</v>
      </c>
      <c s="1000">
        <v>3</v>
      </c>
      <c s="997">
        <f>SUM(E14:F14)</f>
        <v>7</v>
      </c>
      <c s="1001"/>
      <c s="1000">
        <v>4</v>
      </c>
      <c s="1000">
        <v>12</v>
      </c>
      <c s="1000">
        <v>5</v>
      </c>
      <c s="1000">
        <v>5</v>
      </c>
      <c s="1000">
        <v>5</v>
      </c>
      <c s="997">
        <f>SUM(I14:M14)</f>
        <v>31</v>
      </c>
      <c s="998">
        <f>G14+N14</f>
        <v>38</v>
      </c>
      <c s="107"/>
    </row>
    <row s="118" customFormat="1" customHeight="1" ht="18">
      <c s="107"/>
      <c s="107"/>
      <c s="992"/>
      <c s="1002" t="s">
        <v>140</v>
      </c>
      <c s="1000">
        <v>6</v>
      </c>
      <c s="1000">
        <v>12</v>
      </c>
      <c s="997">
        <f>SUM(E15:F15)</f>
        <v>18</v>
      </c>
      <c s="1001"/>
      <c s="1000">
        <v>18</v>
      </c>
      <c s="1000">
        <v>23</v>
      </c>
      <c s="1000">
        <v>13</v>
      </c>
      <c s="1000">
        <v>11</v>
      </c>
      <c s="1000">
        <v>6</v>
      </c>
      <c s="997">
        <f>SUM(I15:M15)</f>
        <v>71</v>
      </c>
      <c s="998">
        <f>G15+N15</f>
        <v>89</v>
      </c>
      <c s="107"/>
    </row>
    <row s="210" customFormat="1" customHeight="1" ht="18">
      <c s="107"/>
      <c s="107"/>
      <c s="992"/>
      <c s="1002" t="s">
        <v>141</v>
      </c>
      <c s="1000">
        <v>20</v>
      </c>
      <c s="1000">
        <v>22</v>
      </c>
      <c s="997">
        <f>SUM(E16:F16)</f>
        <v>42</v>
      </c>
      <c s="1001"/>
      <c s="1000">
        <v>46</v>
      </c>
      <c s="1000">
        <v>21</v>
      </c>
      <c s="1000">
        <v>21</v>
      </c>
      <c s="1000">
        <v>22</v>
      </c>
      <c s="1000">
        <v>14</v>
      </c>
      <c s="997">
        <f>SUM(I16:M16)</f>
        <v>124</v>
      </c>
      <c s="998">
        <f>G16+N16</f>
        <v>166</v>
      </c>
      <c s="107"/>
    </row>
    <row s="118" customFormat="1" customHeight="1" ht="18">
      <c s="107"/>
      <c s="107"/>
      <c s="992"/>
      <c s="1002" t="s">
        <v>142</v>
      </c>
      <c s="1000">
        <v>10</v>
      </c>
      <c s="1000">
        <v>22</v>
      </c>
      <c s="997">
        <f>SUM(E17:F17)</f>
        <v>32</v>
      </c>
      <c s="1001"/>
      <c s="1000">
        <v>27</v>
      </c>
      <c s="1000">
        <v>35</v>
      </c>
      <c s="1000">
        <v>31</v>
      </c>
      <c s="1000">
        <v>17</v>
      </c>
      <c s="1000">
        <v>8</v>
      </c>
      <c s="997">
        <f>SUM(I17:M17)</f>
        <v>118</v>
      </c>
      <c s="998">
        <f>G17+N17</f>
        <v>150</v>
      </c>
      <c s="107"/>
    </row>
    <row s="118" customFormat="1" customHeight="1" ht="18">
      <c s="107"/>
      <c s="107"/>
      <c s="992"/>
      <c s="993" t="s">
        <v>143</v>
      </c>
      <c s="1000">
        <v>0</v>
      </c>
      <c s="1000">
        <v>0</v>
      </c>
      <c s="997">
        <f>SUM(E18:F18)</f>
        <v>0</v>
      </c>
      <c s="1001"/>
      <c s="1000">
        <v>0</v>
      </c>
      <c s="1000">
        <v>0</v>
      </c>
      <c s="1000">
        <v>0</v>
      </c>
      <c s="1000">
        <v>0</v>
      </c>
      <c s="1000">
        <v>0</v>
      </c>
      <c s="997">
        <f>SUM(I18:M18)</f>
        <v>0</v>
      </c>
      <c s="998">
        <f>G18+N18</f>
        <v>0</v>
      </c>
      <c s="107"/>
    </row>
    <row s="118" customFormat="1" customHeight="1" ht="18">
      <c s="107"/>
      <c s="107"/>
      <c s="1003"/>
      <c s="1004" t="s">
        <v>144</v>
      </c>
      <c s="994">
        <f>SUM(E11,E18)</f>
        <v>43</v>
      </c>
      <c s="994">
        <f>SUM(F11,F18)</f>
        <v>63</v>
      </c>
      <c s="997">
        <f>SUM(E19:F19)</f>
        <v>106</v>
      </c>
      <c s="996"/>
      <c s="994">
        <f>SUM(I11,I18)</f>
        <v>105</v>
      </c>
      <c s="994">
        <f>SUM(J11,J18)</f>
        <v>96</v>
      </c>
      <c s="994">
        <f>SUM(K11,K18)</f>
        <v>79</v>
      </c>
      <c s="994">
        <f>SUM(L11,L18)</f>
        <v>58</v>
      </c>
      <c s="994">
        <f>SUM(M11,M18)</f>
        <v>36</v>
      </c>
      <c s="997">
        <f>SUM(I19:M19)</f>
        <v>374</v>
      </c>
      <c s="1006">
        <f>G19+N19</f>
        <v>480</v>
      </c>
      <c s="107"/>
    </row>
    <row s="118" customFormat="1" customHeight="1" ht="18">
      <c s="137"/>
      <c s="138"/>
      <c s="986" t="s">
        <v>145</v>
      </c>
      <c s="987"/>
      <c s="988" t="s">
        <v>128</v>
      </c>
      <c s="988" t="s">
        <v>129</v>
      </c>
      <c s="988" t="s">
        <v>14</v>
      </c>
      <c s="989" t="s">
        <v>130</v>
      </c>
      <c s="990" t="s">
        <v>131</v>
      </c>
      <c s="988" t="s">
        <v>132</v>
      </c>
      <c s="988" t="s">
        <v>133</v>
      </c>
      <c s="988" t="s">
        <v>134</v>
      </c>
      <c s="988" t="s">
        <v>135</v>
      </c>
      <c s="988" t="s">
        <v>14</v>
      </c>
      <c s="1007" t="s">
        <v>87</v>
      </c>
      <c s="107"/>
    </row>
    <row s="118" customFormat="1" customHeight="1" ht="18">
      <c s="137"/>
      <c s="138"/>
      <c s="992"/>
      <c s="993" t="s">
        <v>136</v>
      </c>
      <c s="994">
        <f>SUM(E22:E27)</f>
        <v>6</v>
      </c>
      <c s="994">
        <f>SUM(F22:F27)</f>
        <v>22</v>
      </c>
      <c s="995">
        <f>SUM(E21:F21)</f>
        <v>28</v>
      </c>
      <c s="996"/>
      <c s="994">
        <f>SUM(I22:I27)</f>
        <v>16</v>
      </c>
      <c s="994">
        <f>SUM(J22:J27)</f>
        <v>14</v>
      </c>
      <c s="994">
        <f>SUM(K22:K27)</f>
        <v>19</v>
      </c>
      <c s="994">
        <f>SUM(L22:L27)</f>
        <v>4</v>
      </c>
      <c s="994">
        <f>SUM(M22:M27)</f>
        <v>9</v>
      </c>
      <c s="997">
        <f>SUM(I21:M21)</f>
        <v>62</v>
      </c>
      <c s="998">
        <f>G21+N21</f>
        <v>90</v>
      </c>
      <c s="107"/>
    </row>
    <row s="118" customFormat="1" customHeight="1" ht="18">
      <c s="107"/>
      <c s="107"/>
      <c s="992"/>
      <c s="999" t="s">
        <v>137</v>
      </c>
      <c s="1000">
        <v>0</v>
      </c>
      <c s="1000">
        <v>1</v>
      </c>
      <c s="997">
        <f>SUM(E22:F22)</f>
        <v>1</v>
      </c>
      <c s="1001"/>
      <c s="1000">
        <v>0</v>
      </c>
      <c s="1000">
        <v>1</v>
      </c>
      <c s="1000">
        <v>0</v>
      </c>
      <c s="1000">
        <v>0</v>
      </c>
      <c s="1000">
        <v>0</v>
      </c>
      <c s="997">
        <f>SUM(I22:M22)</f>
        <v>1</v>
      </c>
      <c s="998">
        <f>G22+N22</f>
        <v>2</v>
      </c>
      <c s="107"/>
    </row>
    <row s="118" customFormat="1" customHeight="1" ht="18">
      <c s="107"/>
      <c s="107"/>
      <c s="992"/>
      <c s="1002" t="s">
        <v>138</v>
      </c>
      <c s="1000">
        <v>0</v>
      </c>
      <c s="1000">
        <v>1</v>
      </c>
      <c s="997">
        <f>SUM(E23:F23)</f>
        <v>1</v>
      </c>
      <c s="1001"/>
      <c s="1000">
        <v>1</v>
      </c>
      <c s="1000">
        <v>0</v>
      </c>
      <c s="1000">
        <v>1</v>
      </c>
      <c s="1000">
        <v>0</v>
      </c>
      <c s="1000">
        <v>0</v>
      </c>
      <c s="997">
        <f>SUM(I23:M23)</f>
        <v>2</v>
      </c>
      <c s="998">
        <f>G23+N23</f>
        <v>3</v>
      </c>
      <c s="107"/>
    </row>
    <row s="210" customFormat="1" customHeight="1" ht="18">
      <c s="107"/>
      <c s="107"/>
      <c s="992"/>
      <c s="1002" t="s">
        <v>139</v>
      </c>
      <c s="1000">
        <v>2</v>
      </c>
      <c s="1000">
        <v>1</v>
      </c>
      <c s="997">
        <f>SUM(E24:F24)</f>
        <v>3</v>
      </c>
      <c s="1001"/>
      <c s="1000">
        <v>3</v>
      </c>
      <c s="1000">
        <v>1</v>
      </c>
      <c s="1000">
        <v>2</v>
      </c>
      <c s="1000">
        <v>1</v>
      </c>
      <c s="1000">
        <v>0</v>
      </c>
      <c s="997">
        <f>SUM(I24:M24)</f>
        <v>7</v>
      </c>
      <c s="998">
        <f>G24+N24</f>
        <v>10</v>
      </c>
      <c s="107"/>
    </row>
    <row s="118" customFormat="1" customHeight="1" ht="18">
      <c s="107"/>
      <c s="107"/>
      <c s="992"/>
      <c s="1002" t="s">
        <v>140</v>
      </c>
      <c s="1000">
        <v>0</v>
      </c>
      <c s="1000">
        <v>3</v>
      </c>
      <c s="997">
        <f>SUM(E25:F25)</f>
        <v>3</v>
      </c>
      <c s="1001"/>
      <c s="1000">
        <v>2</v>
      </c>
      <c s="1000">
        <v>1</v>
      </c>
      <c s="1000">
        <v>0</v>
      </c>
      <c s="1000">
        <v>0</v>
      </c>
      <c s="1000">
        <v>2</v>
      </c>
      <c s="997">
        <f>SUM(I25:M25)</f>
        <v>5</v>
      </c>
      <c s="998">
        <f>G25+N25</f>
        <v>8</v>
      </c>
      <c s="107"/>
    </row>
    <row s="118" customFormat="1" customHeight="1" ht="18">
      <c s="107"/>
      <c s="107"/>
      <c s="992"/>
      <c s="1002" t="s">
        <v>141</v>
      </c>
      <c s="1000">
        <v>2</v>
      </c>
      <c s="1000">
        <v>12</v>
      </c>
      <c s="997">
        <f>SUM(E26:F26)</f>
        <v>14</v>
      </c>
      <c s="1001"/>
      <c s="1000">
        <v>5</v>
      </c>
      <c s="1000">
        <v>8</v>
      </c>
      <c s="1000">
        <v>4</v>
      </c>
      <c s="1000">
        <v>0</v>
      </c>
      <c s="1000">
        <v>5</v>
      </c>
      <c s="997">
        <f>SUM(I26:M26)</f>
        <v>22</v>
      </c>
      <c s="998">
        <f>G26+N26</f>
        <v>36</v>
      </c>
      <c s="107"/>
    </row>
    <row s="118" customFormat="1" customHeight="1" ht="18">
      <c s="107"/>
      <c s="107"/>
      <c s="992"/>
      <c s="1002" t="s">
        <v>142</v>
      </c>
      <c s="1000">
        <v>2</v>
      </c>
      <c s="1000">
        <v>4</v>
      </c>
      <c s="997">
        <f>SUM(E27:F27)</f>
        <v>6</v>
      </c>
      <c s="1001"/>
      <c s="1000">
        <v>5</v>
      </c>
      <c s="1000">
        <v>3</v>
      </c>
      <c s="1000">
        <v>12</v>
      </c>
      <c s="1000">
        <v>3</v>
      </c>
      <c s="1000">
        <v>2</v>
      </c>
      <c s="997">
        <f>SUM(I27:M27)</f>
        <v>25</v>
      </c>
      <c s="998">
        <f>G27+N27</f>
        <v>31</v>
      </c>
      <c s="107"/>
    </row>
    <row s="118" customFormat="1" customHeight="1" ht="18">
      <c s="107"/>
      <c s="107"/>
      <c s="992"/>
      <c s="993" t="s">
        <v>143</v>
      </c>
      <c s="1000">
        <v>0</v>
      </c>
      <c s="1000">
        <v>0</v>
      </c>
      <c s="997">
        <f>SUM(E28:F28)</f>
        <v>0</v>
      </c>
      <c s="1001"/>
      <c s="1000">
        <v>0</v>
      </c>
      <c s="1000">
        <v>0</v>
      </c>
      <c s="1000">
        <v>0</v>
      </c>
      <c s="1000">
        <v>0</v>
      </c>
      <c s="1000">
        <v>0</v>
      </c>
      <c s="997">
        <f>SUM(I28:M28)</f>
        <v>0</v>
      </c>
      <c s="998">
        <f>G28+N28</f>
        <v>0</v>
      </c>
      <c s="107"/>
    </row>
    <row s="118" customFormat="1" customHeight="1" ht="18">
      <c s="137"/>
      <c s="138"/>
      <c s="1003"/>
      <c s="1004" t="s">
        <v>144</v>
      </c>
      <c s="994">
        <f>SUM(E21,E28)</f>
        <v>6</v>
      </c>
      <c s="994">
        <f>SUM(F21,F28)</f>
        <v>22</v>
      </c>
      <c s="997">
        <f>SUM(E29:F29)</f>
        <v>28</v>
      </c>
      <c s="996"/>
      <c s="994">
        <f>SUM(I21,I28)</f>
        <v>16</v>
      </c>
      <c s="994">
        <f>SUM(J21,J28)</f>
        <v>14</v>
      </c>
      <c s="994">
        <f>SUM(K21,K28)</f>
        <v>19</v>
      </c>
      <c s="994">
        <f>SUM(L21,L28)</f>
        <v>4</v>
      </c>
      <c s="994">
        <f>SUM(M21,M28)</f>
        <v>9</v>
      </c>
      <c s="997">
        <f>SUM(I29:M29)</f>
        <v>62</v>
      </c>
      <c s="1006">
        <f>G29+N29</f>
        <v>90</v>
      </c>
      <c s="107"/>
    </row>
    <row s="118" customFormat="1" customHeight="1" ht="18">
      <c s="137"/>
      <c s="138"/>
      <c s="986" t="s">
        <v>14</v>
      </c>
      <c s="987"/>
      <c s="988" t="s">
        <v>128</v>
      </c>
      <c s="988" t="s">
        <v>129</v>
      </c>
      <c s="988" t="s">
        <v>14</v>
      </c>
      <c s="989" t="s">
        <v>130</v>
      </c>
      <c s="990" t="s">
        <v>131</v>
      </c>
      <c s="988" t="s">
        <v>132</v>
      </c>
      <c s="988" t="s">
        <v>133</v>
      </c>
      <c s="988" t="s">
        <v>134</v>
      </c>
      <c s="988" t="s">
        <v>135</v>
      </c>
      <c s="988" t="s">
        <v>14</v>
      </c>
      <c s="1007" t="s">
        <v>87</v>
      </c>
      <c s="107"/>
    </row>
    <row s="118" customFormat="1" customHeight="1" ht="18">
      <c s="107"/>
      <c s="107"/>
      <c s="992"/>
      <c s="993" t="s">
        <v>136</v>
      </c>
      <c s="994">
        <f>SUM(E32:E37)</f>
        <v>49</v>
      </c>
      <c s="994">
        <f>SUM(F32:F37)</f>
        <v>85</v>
      </c>
      <c s="995">
        <f>SUM(E31:F31)</f>
        <v>134</v>
      </c>
      <c s="1016"/>
      <c s="994">
        <f>SUM(I32:I37)</f>
        <v>121</v>
      </c>
      <c s="994">
        <f>SUM(J32:J37)</f>
        <v>110</v>
      </c>
      <c s="994">
        <f>SUM(K32:K37)</f>
        <v>98</v>
      </c>
      <c s="994">
        <f>SUM(L32:L37)</f>
        <v>62</v>
      </c>
      <c s="994">
        <f>SUM(M32:M37)</f>
        <v>45</v>
      </c>
      <c s="997">
        <f>SUM(I31:M31)</f>
        <v>436</v>
      </c>
      <c s="998">
        <f>G31+N31</f>
        <v>570</v>
      </c>
      <c s="107"/>
    </row>
    <row s="118" customFormat="1" customHeight="1" ht="18">
      <c s="137"/>
      <c s="138"/>
      <c s="992"/>
      <c s="999" t="s">
        <v>137</v>
      </c>
      <c s="994">
        <f>E12+E22</f>
        <v>2</v>
      </c>
      <c s="994">
        <f>F12+F22</f>
        <v>3</v>
      </c>
      <c s="995">
        <f>SUM(E32:F32)</f>
        <v>5</v>
      </c>
      <c s="1016"/>
      <c s="994">
        <f>I12+I22</f>
        <v>5</v>
      </c>
      <c s="994">
        <f>J12+J22</f>
        <v>2</v>
      </c>
      <c s="994">
        <f>K12+K22</f>
        <v>2</v>
      </c>
      <c s="994">
        <f>L12+L22</f>
        <v>1</v>
      </c>
      <c s="994">
        <f>M12+M22</f>
        <v>1</v>
      </c>
      <c s="997">
        <f>SUM(I32:M32)</f>
        <v>11</v>
      </c>
      <c s="998">
        <f>G32+N32</f>
        <v>16</v>
      </c>
      <c s="107"/>
    </row>
    <row s="118" customFormat="1" customHeight="1" ht="18">
      <c s="137"/>
      <c s="138"/>
      <c s="992"/>
      <c s="1002" t="s">
        <v>138</v>
      </c>
      <c s="994">
        <f>E13+E23</f>
        <v>1</v>
      </c>
      <c s="994">
        <f>F13+F23</f>
        <v>3</v>
      </c>
      <c s="995">
        <f>SUM(E33:F33)</f>
        <v>4</v>
      </c>
      <c s="1016"/>
      <c s="994">
        <f>I13+I23</f>
        <v>6</v>
      </c>
      <c s="994">
        <f>J13+J23</f>
        <v>4</v>
      </c>
      <c s="994">
        <f>K13+K23</f>
        <v>8</v>
      </c>
      <c s="994">
        <f>L13+L23</f>
        <v>2</v>
      </c>
      <c s="994">
        <f>M13+M23</f>
        <v>2</v>
      </c>
      <c s="997">
        <f>SUM(I33:M33)</f>
        <v>22</v>
      </c>
      <c s="998">
        <f>G33+N33</f>
        <v>26</v>
      </c>
      <c s="107"/>
    </row>
    <row s="118" customFormat="1" customHeight="1" ht="18">
      <c s="107"/>
      <c s="107"/>
      <c s="992"/>
      <c s="1002" t="s">
        <v>139</v>
      </c>
      <c s="994">
        <f>E14+E24</f>
        <v>6</v>
      </c>
      <c s="994">
        <f>F14+F24</f>
        <v>4</v>
      </c>
      <c s="995">
        <f>SUM(E34:F34)</f>
        <v>10</v>
      </c>
      <c s="1016"/>
      <c s="994">
        <f>I14+I24</f>
        <v>7</v>
      </c>
      <c s="994">
        <f>J14+J24</f>
        <v>13</v>
      </c>
      <c s="994">
        <f>K14+K24</f>
        <v>7</v>
      </c>
      <c s="994">
        <f>L14+L24</f>
        <v>6</v>
      </c>
      <c s="994">
        <f>M14+M24</f>
        <v>5</v>
      </c>
      <c s="997">
        <f>SUM(I34:M34)</f>
        <v>38</v>
      </c>
      <c s="998">
        <f>G34+N34</f>
        <v>48</v>
      </c>
      <c s="107"/>
    </row>
    <row s="118" customFormat="1" customHeight="1" ht="18">
      <c s="137"/>
      <c s="138"/>
      <c s="992"/>
      <c s="1002" t="s">
        <v>140</v>
      </c>
      <c s="994">
        <f>E15+E25</f>
        <v>6</v>
      </c>
      <c s="994">
        <f>F15+F25</f>
        <v>15</v>
      </c>
      <c s="995">
        <f>SUM(E35:F35)</f>
        <v>21</v>
      </c>
      <c s="1016"/>
      <c s="994">
        <f>I15+I25</f>
        <v>20</v>
      </c>
      <c s="994">
        <f>J15+J25</f>
        <v>24</v>
      </c>
      <c s="994">
        <f>K15+K25</f>
        <v>13</v>
      </c>
      <c s="994">
        <f>L15+L25</f>
        <v>11</v>
      </c>
      <c s="994">
        <f>M15+M25</f>
        <v>8</v>
      </c>
      <c s="997">
        <f>SUM(I35:M35)</f>
        <v>76</v>
      </c>
      <c s="998">
        <f>G35+N35</f>
        <v>97</v>
      </c>
      <c s="107"/>
    </row>
    <row s="118" customFormat="1" customHeight="1" ht="18">
      <c s="137"/>
      <c s="138"/>
      <c s="992"/>
      <c s="1002" t="s">
        <v>141</v>
      </c>
      <c s="994">
        <f>E16+E26</f>
        <v>22</v>
      </c>
      <c s="994">
        <f>F16+F26</f>
        <v>34</v>
      </c>
      <c s="995">
        <f>SUM(E36:F36)</f>
        <v>56</v>
      </c>
      <c s="1016"/>
      <c s="994">
        <f>I16+I26</f>
        <v>51</v>
      </c>
      <c s="994">
        <f>J16+J26</f>
        <v>29</v>
      </c>
      <c s="994">
        <f>K16+K26</f>
        <v>25</v>
      </c>
      <c s="994">
        <f>L16+L26</f>
        <v>22</v>
      </c>
      <c s="994">
        <f>M16+M26</f>
        <v>19</v>
      </c>
      <c s="997">
        <f>SUM(I36:M36)</f>
        <v>146</v>
      </c>
      <c s="998">
        <f>G36+N36</f>
        <v>202</v>
      </c>
      <c s="107"/>
    </row>
    <row s="118" customFormat="1" customHeight="1" ht="18">
      <c s="137"/>
      <c s="138"/>
      <c s="992"/>
      <c s="1002" t="s">
        <v>142</v>
      </c>
      <c s="994">
        <f>E17+E27</f>
        <v>12</v>
      </c>
      <c s="994">
        <f>F17+F27</f>
        <v>26</v>
      </c>
      <c s="995">
        <f>SUM(E37:F37)</f>
        <v>38</v>
      </c>
      <c s="1016"/>
      <c s="994">
        <f>I17+I27</f>
        <v>32</v>
      </c>
      <c s="994">
        <f>J17+J27</f>
        <v>38</v>
      </c>
      <c s="994">
        <f>K17+K27</f>
        <v>43</v>
      </c>
      <c s="994">
        <f>L17+L27</f>
        <v>20</v>
      </c>
      <c s="994">
        <f>M17+M27</f>
        <v>10</v>
      </c>
      <c s="997">
        <f>SUM(I37:M37)</f>
        <v>143</v>
      </c>
      <c s="998">
        <f>G37+N37</f>
        <v>181</v>
      </c>
      <c s="107"/>
    </row>
    <row s="118" customFormat="1" customHeight="1" ht="18">
      <c s="137"/>
      <c s="138"/>
      <c s="992"/>
      <c s="993" t="s">
        <v>143</v>
      </c>
      <c s="994">
        <f>E18+E28</f>
        <v>0</v>
      </c>
      <c s="994">
        <f>F18+F28</f>
        <v>0</v>
      </c>
      <c s="995">
        <f>SUM(E38:F38)</f>
        <v>0</v>
      </c>
      <c s="1016"/>
      <c s="994">
        <f>I18+I28</f>
        <v>0</v>
      </c>
      <c s="994">
        <f>J18+J28</f>
        <v>0</v>
      </c>
      <c s="994">
        <f>K18+K28</f>
        <v>0</v>
      </c>
      <c s="994">
        <f>L18+L28</f>
        <v>0</v>
      </c>
      <c s="994">
        <f>M18+M28</f>
        <v>0</v>
      </c>
      <c s="997">
        <f>SUM(I38:M38)</f>
        <v>0</v>
      </c>
      <c s="998">
        <f>G38+N38</f>
        <v>0</v>
      </c>
      <c s="107"/>
    </row>
    <row s="118" customFormat="1" customHeight="1" ht="18">
      <c s="137"/>
      <c s="138"/>
      <c s="1003"/>
      <c s="1004" t="s">
        <v>144</v>
      </c>
      <c s="1010">
        <f>SUM(E31,E38)</f>
        <v>49</v>
      </c>
      <c s="1010">
        <f>SUM(F31,F38)</f>
        <v>85</v>
      </c>
      <c s="1011">
        <f>SUM(E39:F39)</f>
        <v>134</v>
      </c>
      <c s="1017"/>
      <c s="1010">
        <f>SUM(I31,I38)</f>
        <v>121</v>
      </c>
      <c s="1010">
        <f>SUM(J31,J38)</f>
        <v>110</v>
      </c>
      <c s="1010">
        <f>SUM(K31,K38)</f>
        <v>98</v>
      </c>
      <c s="1010">
        <f>SUM(L31,L38)</f>
        <v>62</v>
      </c>
      <c s="1010">
        <f>SUM(M31,M38)</f>
        <v>45</v>
      </c>
      <c s="1013">
        <f>SUM(I39:M39)</f>
        <v>436</v>
      </c>
      <c s="1006">
        <f>G39+N39</f>
        <v>570</v>
      </c>
      <c s="107"/>
    </row>
    <row s="118" customFormat="1" customHeight="1" ht="18">
      <c s="137"/>
      <c s="138"/>
      <c s="1015" t="s">
        <v>148</v>
      </c>
      <c s="1015"/>
      <c s="107"/>
      <c s="107"/>
      <c s="107"/>
      <c s="107"/>
      <c s="107"/>
      <c s="107"/>
      <c s="107"/>
      <c s="107"/>
      <c s="107"/>
      <c s="107"/>
      <c s="107"/>
      <c s="107"/>
    </row>
    <row s="118" customFormat="1" customHeight="1" ht="12">
      <c s="137"/>
      <c s="138"/>
      <c s="107"/>
      <c s="107"/>
      <c s="107"/>
      <c s="107"/>
      <c s="107"/>
      <c s="107"/>
      <c s="107"/>
      <c s="107"/>
      <c s="107"/>
      <c s="107"/>
      <c s="107"/>
      <c s="107"/>
      <c s="107"/>
      <c s="107"/>
    </row>
  </sheetData>
  <sheetProtection selectLockedCells="1" selectUnlockedCells="1"/>
  <mergeCells count="5">
    <mergeCell ref="A3:P3"/>
    <mergeCell ref="A4:P4"/>
    <mergeCell ref="C10:C19"/>
    <mergeCell ref="C20:C29"/>
    <mergeCell ref="C30:C39"/>
  </mergeCell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election activeCell="A1" sqref="A1"/>
    </sheetView>
  </sheetViews>
  <sheetFormatPr customHeight="1" defaultRowHeight="12"/>
  <cols>
    <col min="1" max="2" style="103" width="2.296875" customWidth="1"/>
    <col min="3" max="3" style="103" width="2.8984375" customWidth="1"/>
    <col min="4" max="4" style="103" width="17.5" customWidth="1"/>
    <col min="5" max="15" style="103" width="14.3984375" customWidth="1"/>
    <col min="16" max="16" style="103" width="4" customWidth="1"/>
  </cols>
  <sheetData>
    <row customHeight="1" ht="18">
      <c s="981" t="s">
        <v>124</v>
      </c>
      <c s="100"/>
      <c s="100"/>
      <c s="100"/>
      <c s="100"/>
      <c s="100"/>
      <c s="100"/>
      <c s="100"/>
      <c s="100"/>
      <c s="100"/>
      <c s="100"/>
      <c s="100"/>
      <c s="100"/>
      <c s="100"/>
      <c s="100"/>
      <c s="879"/>
    </row>
    <row customHeight="1" ht="18">
      <c s="104"/>
      <c s="104"/>
      <c s="104"/>
      <c s="104"/>
      <c s="104"/>
      <c s="104"/>
      <c s="104"/>
      <c s="104"/>
      <c s="104"/>
      <c s="104"/>
      <c s="104"/>
      <c s="104"/>
      <c s="104"/>
      <c s="104"/>
      <c s="104"/>
      <c s="879"/>
    </row>
    <row customHeight="1" ht="18">
      <c s="616" t="s">
        <v>1</v>
      </c>
      <c s="616"/>
      <c s="616"/>
      <c s="616"/>
      <c s="616"/>
      <c s="616"/>
      <c s="616"/>
      <c s="616"/>
      <c s="616"/>
      <c s="616"/>
      <c s="616"/>
      <c s="616"/>
      <c s="616"/>
      <c s="616"/>
      <c s="616"/>
      <c s="616"/>
    </row>
    <row customHeight="1" ht="18">
      <c s="880" t="s">
        <v>2</v>
      </c>
      <c s="881" t="s"/>
      <c s="881" t="s"/>
      <c s="881" t="s"/>
      <c s="881" t="s"/>
      <c s="881" t="s"/>
      <c s="881" t="s"/>
      <c s="881" t="s"/>
      <c s="881" t="s"/>
      <c s="881" t="s"/>
      <c s="881" t="s"/>
      <c s="881" t="s"/>
      <c s="881" t="s"/>
      <c s="881" t="s"/>
      <c s="881" t="s"/>
      <c s="881" t="s"/>
    </row>
    <row customHeight="1" ht="18">
      <c s="104"/>
      <c s="104"/>
      <c s="104"/>
      <c s="104"/>
      <c s="104"/>
      <c s="104"/>
      <c s="104"/>
      <c s="104"/>
      <c s="104"/>
      <c s="104"/>
      <c s="104"/>
      <c s="104"/>
      <c s="104"/>
      <c s="982" t="s">
        <v>32</v>
      </c>
      <c s="983" t="s">
        <v>4</v>
      </c>
      <c s="104"/>
    </row>
    <row customHeight="1" ht="18">
      <c s="104"/>
      <c s="104"/>
      <c s="104"/>
      <c s="104"/>
      <c s="104"/>
      <c s="104"/>
      <c s="104"/>
      <c s="104"/>
      <c s="104"/>
      <c s="104"/>
      <c s="104"/>
      <c s="104"/>
      <c s="104"/>
      <c s="982" t="s">
        <v>33</v>
      </c>
      <c s="984" t="s">
        <v>6</v>
      </c>
      <c s="985" t="s">
        <v>7</v>
      </c>
    </row>
    <row customHeight="1" ht="18">
      <c s="878" t="s">
        <v>34</v>
      </c>
      <c s="106"/>
      <c s="107"/>
      <c s="107"/>
      <c s="107"/>
      <c s="107"/>
      <c s="107"/>
      <c s="107"/>
      <c s="107"/>
      <c s="107"/>
      <c s="107"/>
      <c s="107"/>
      <c s="107"/>
      <c s="107"/>
      <c s="107"/>
      <c s="104"/>
    </row>
    <row customHeight="1" ht="18">
      <c s="107"/>
      <c s="878" t="s">
        <v>125</v>
      </c>
      <c s="107"/>
      <c s="107"/>
      <c s="107"/>
      <c s="107"/>
      <c s="107"/>
      <c s="107"/>
      <c s="107"/>
      <c s="107"/>
      <c s="107"/>
      <c s="107"/>
      <c s="107"/>
      <c s="107"/>
      <c s="107"/>
      <c s="104"/>
    </row>
    <row customHeight="1" ht="18">
      <c s="107"/>
      <c s="106"/>
      <c s="878" t="s">
        <v>149</v>
      </c>
      <c s="107"/>
      <c s="107"/>
      <c s="107"/>
      <c s="107"/>
      <c s="107"/>
      <c s="107"/>
      <c s="107"/>
      <c s="107"/>
      <c s="107"/>
      <c s="107"/>
      <c s="107"/>
      <c s="107"/>
      <c s="104"/>
    </row>
    <row s="118" customFormat="1" customHeight="1" ht="18">
      <c s="107"/>
      <c s="107"/>
      <c s="986" t="s">
        <v>127</v>
      </c>
      <c s="987"/>
      <c s="988" t="s">
        <v>128</v>
      </c>
      <c s="988" t="s">
        <v>129</v>
      </c>
      <c s="988" t="s">
        <v>14</v>
      </c>
      <c s="989" t="s">
        <v>130</v>
      </c>
      <c s="990" t="s">
        <v>131</v>
      </c>
      <c s="988" t="s">
        <v>132</v>
      </c>
      <c s="988" t="s">
        <v>133</v>
      </c>
      <c s="988" t="s">
        <v>134</v>
      </c>
      <c s="988" t="s">
        <v>135</v>
      </c>
      <c s="988" t="s">
        <v>14</v>
      </c>
      <c s="991" t="s">
        <v>87</v>
      </c>
      <c s="107"/>
    </row>
    <row s="118" customFormat="1" customHeight="1" ht="18">
      <c s="107"/>
      <c s="107"/>
      <c s="992"/>
      <c s="993" t="s">
        <v>136</v>
      </c>
      <c s="994">
        <f>SUM(E12:E17)</f>
        <v>25</v>
      </c>
      <c s="994">
        <f>SUM(F12:F17)</f>
        <v>57</v>
      </c>
      <c s="995">
        <f>SUM(E11:F11)</f>
        <v>82</v>
      </c>
      <c s="996"/>
      <c s="994">
        <f>SUM(I12:I17)</f>
        <v>55</v>
      </c>
      <c s="994">
        <f>SUM(J12:J17)</f>
        <v>64</v>
      </c>
      <c s="994">
        <f>SUM(K12:K17)</f>
        <v>43</v>
      </c>
      <c s="994">
        <f>SUM(L12:L17)</f>
        <v>34</v>
      </c>
      <c s="994">
        <f>SUM(M12:M17)</f>
        <v>12</v>
      </c>
      <c s="997">
        <f>SUM(I11:M11)</f>
        <v>208</v>
      </c>
      <c s="998">
        <f>G11+N11</f>
        <v>290</v>
      </c>
      <c s="107"/>
    </row>
    <row s="118" customFormat="1" customHeight="1" ht="18">
      <c s="137"/>
      <c s="138"/>
      <c s="992"/>
      <c s="999" t="s">
        <v>137</v>
      </c>
      <c s="1000">
        <v>2</v>
      </c>
      <c s="1000">
        <v>6</v>
      </c>
      <c s="997">
        <f>SUM(E12:F12)</f>
        <v>8</v>
      </c>
      <c s="1001"/>
      <c s="1000">
        <v>4</v>
      </c>
      <c s="1000">
        <v>7</v>
      </c>
      <c s="1000">
        <v>1</v>
      </c>
      <c s="1000">
        <v>1</v>
      </c>
      <c s="1000">
        <v>1</v>
      </c>
      <c s="997">
        <f>SUM(I12:M12)</f>
        <v>14</v>
      </c>
      <c s="998">
        <f>G12+N12</f>
        <v>22</v>
      </c>
      <c s="107"/>
    </row>
    <row s="118" customFormat="1" customHeight="1" ht="18">
      <c s="137"/>
      <c s="138"/>
      <c s="992"/>
      <c s="1002" t="s">
        <v>138</v>
      </c>
      <c s="1000">
        <v>3</v>
      </c>
      <c s="1000">
        <v>7</v>
      </c>
      <c s="997">
        <f>SUM(E13:F13)</f>
        <v>10</v>
      </c>
      <c s="1001"/>
      <c s="1000">
        <v>4</v>
      </c>
      <c s="1000">
        <v>4</v>
      </c>
      <c s="1000">
        <v>4</v>
      </c>
      <c s="1000">
        <v>5</v>
      </c>
      <c s="1000">
        <v>4</v>
      </c>
      <c s="997">
        <f>SUM(I13:M13)</f>
        <v>21</v>
      </c>
      <c s="998">
        <f>G13+N13</f>
        <v>31</v>
      </c>
      <c s="107"/>
    </row>
    <row s="118" customFormat="1" customHeight="1" ht="18">
      <c s="137"/>
      <c s="138"/>
      <c s="992"/>
      <c s="1002" t="s">
        <v>139</v>
      </c>
      <c s="1000">
        <v>1</v>
      </c>
      <c s="1000">
        <v>10</v>
      </c>
      <c s="997">
        <f>SUM(E14:F14)</f>
        <v>11</v>
      </c>
      <c s="1001"/>
      <c s="1000">
        <v>5</v>
      </c>
      <c s="1000">
        <v>11</v>
      </c>
      <c s="1000">
        <v>9</v>
      </c>
      <c s="1000">
        <v>1</v>
      </c>
      <c s="1000">
        <v>2</v>
      </c>
      <c s="997">
        <f>SUM(I14:M14)</f>
        <v>28</v>
      </c>
      <c s="998">
        <f>G14+N14</f>
        <v>39</v>
      </c>
      <c s="107"/>
    </row>
    <row s="118" customFormat="1" customHeight="1" ht="18">
      <c s="107"/>
      <c s="107"/>
      <c s="992"/>
      <c s="1002" t="s">
        <v>140</v>
      </c>
      <c s="1000">
        <v>8</v>
      </c>
      <c s="1000">
        <v>9</v>
      </c>
      <c s="997">
        <f>SUM(E15:F15)</f>
        <v>17</v>
      </c>
      <c s="1001"/>
      <c s="1000">
        <v>13</v>
      </c>
      <c s="1000">
        <v>13</v>
      </c>
      <c s="1000">
        <v>7</v>
      </c>
      <c s="1000">
        <v>7</v>
      </c>
      <c s="1000">
        <v>3</v>
      </c>
      <c s="997">
        <f>SUM(I15:M15)</f>
        <v>43</v>
      </c>
      <c s="998">
        <f>G15+N15</f>
        <v>60</v>
      </c>
      <c s="107"/>
    </row>
    <row s="210" customFormat="1" customHeight="1" ht="18">
      <c s="107"/>
      <c s="107"/>
      <c s="992"/>
      <c s="1002" t="s">
        <v>141</v>
      </c>
      <c s="1000">
        <v>4</v>
      </c>
      <c s="1000">
        <v>15</v>
      </c>
      <c s="997">
        <f>SUM(E16:F16)</f>
        <v>19</v>
      </c>
      <c s="1001"/>
      <c s="1000">
        <v>13</v>
      </c>
      <c s="1000">
        <v>13</v>
      </c>
      <c s="1000">
        <v>8</v>
      </c>
      <c s="1000">
        <v>12</v>
      </c>
      <c s="1000">
        <v>1</v>
      </c>
      <c s="997">
        <f>SUM(I16:M16)</f>
        <v>47</v>
      </c>
      <c s="998">
        <f>G16+N16</f>
        <v>66</v>
      </c>
      <c s="107"/>
    </row>
    <row s="118" customFormat="1" customHeight="1" ht="18">
      <c s="107"/>
      <c s="107"/>
      <c s="992"/>
      <c s="1002" t="s">
        <v>142</v>
      </c>
      <c s="1000">
        <v>7</v>
      </c>
      <c s="1000">
        <v>10</v>
      </c>
      <c s="997">
        <f>SUM(E17:F17)</f>
        <v>17</v>
      </c>
      <c s="1001"/>
      <c s="1000">
        <v>16</v>
      </c>
      <c s="1000">
        <v>16</v>
      </c>
      <c s="1000">
        <v>14</v>
      </c>
      <c s="1000">
        <v>8</v>
      </c>
      <c s="1000">
        <v>1</v>
      </c>
      <c s="997">
        <f>SUM(I17:M17)</f>
        <v>55</v>
      </c>
      <c s="998">
        <f>G17+N17</f>
        <v>72</v>
      </c>
      <c s="107"/>
    </row>
    <row s="118" customFormat="1" customHeight="1" ht="18">
      <c s="107"/>
      <c s="107"/>
      <c s="992"/>
      <c s="993" t="s">
        <v>143</v>
      </c>
      <c s="1000">
        <v>0</v>
      </c>
      <c s="1000">
        <v>0</v>
      </c>
      <c s="997">
        <f>SUM(E18:F18)</f>
        <v>0</v>
      </c>
      <c s="1001"/>
      <c s="1000">
        <v>0</v>
      </c>
      <c s="1000">
        <v>0</v>
      </c>
      <c s="1000">
        <v>0</v>
      </c>
      <c s="1000">
        <v>0</v>
      </c>
      <c s="1000">
        <v>0</v>
      </c>
      <c s="997">
        <f>SUM(I18:M18)</f>
        <v>0</v>
      </c>
      <c s="998">
        <f>G18+N18</f>
        <v>0</v>
      </c>
      <c s="107"/>
    </row>
    <row s="118" customFormat="1" customHeight="1" ht="18">
      <c s="107"/>
      <c s="107"/>
      <c s="1003"/>
      <c s="1004" t="s">
        <v>144</v>
      </c>
      <c s="994">
        <f>SUM(E11,E18)</f>
        <v>25</v>
      </c>
      <c s="994">
        <f>SUM(F11,F18)</f>
        <v>57</v>
      </c>
      <c s="997">
        <f>SUM(E19:F19)</f>
        <v>82</v>
      </c>
      <c s="996"/>
      <c s="994">
        <f>SUM(I11,I18)</f>
        <v>55</v>
      </c>
      <c s="994">
        <f>SUM(J11,J18)</f>
        <v>64</v>
      </c>
      <c s="994">
        <f>SUM(K11,K18)</f>
        <v>43</v>
      </c>
      <c s="994">
        <f>SUM(L11,L18)</f>
        <v>34</v>
      </c>
      <c s="994">
        <f>SUM(M11,M18)</f>
        <v>12</v>
      </c>
      <c s="997">
        <f>SUM(I19:M19)</f>
        <v>208</v>
      </c>
      <c s="1006">
        <f>G19+N19</f>
        <v>290</v>
      </c>
      <c s="107"/>
    </row>
    <row s="118" customFormat="1" customHeight="1" ht="18">
      <c s="137"/>
      <c s="138"/>
      <c s="986" t="s">
        <v>145</v>
      </c>
      <c s="987"/>
      <c s="988" t="s">
        <v>128</v>
      </c>
      <c s="988" t="s">
        <v>129</v>
      </c>
      <c s="988" t="s">
        <v>14</v>
      </c>
      <c s="989" t="s">
        <v>130</v>
      </c>
      <c s="990" t="s">
        <v>131</v>
      </c>
      <c s="988" t="s">
        <v>132</v>
      </c>
      <c s="988" t="s">
        <v>133</v>
      </c>
      <c s="988" t="s">
        <v>134</v>
      </c>
      <c s="988" t="s">
        <v>135</v>
      </c>
      <c s="988" t="s">
        <v>14</v>
      </c>
      <c s="1007" t="s">
        <v>87</v>
      </c>
      <c s="107"/>
    </row>
    <row s="118" customFormat="1" customHeight="1" ht="18">
      <c s="137"/>
      <c s="138"/>
      <c s="992"/>
      <c s="993" t="s">
        <v>136</v>
      </c>
      <c s="994">
        <f>SUM(E22:E27)</f>
        <v>13</v>
      </c>
      <c s="994">
        <f>SUM(F22:F27)</f>
        <v>22</v>
      </c>
      <c s="995">
        <f>SUM(E21:F21)</f>
        <v>35</v>
      </c>
      <c s="996"/>
      <c s="994">
        <f>SUM(I22:I27)</f>
        <v>43</v>
      </c>
      <c s="994">
        <f>SUM(J22:J27)</f>
        <v>45</v>
      </c>
      <c s="994">
        <f>SUM(K22:K27)</f>
        <v>31</v>
      </c>
      <c s="994">
        <f>SUM(L22:L27)</f>
        <v>13</v>
      </c>
      <c s="994">
        <f>SUM(M22:M27)</f>
        <v>10</v>
      </c>
      <c s="997">
        <f>SUM(I21:M21)</f>
        <v>142</v>
      </c>
      <c s="998">
        <f>G21+N21</f>
        <v>177</v>
      </c>
      <c s="107"/>
    </row>
    <row s="118" customFormat="1" customHeight="1" ht="18">
      <c s="107"/>
      <c s="107"/>
      <c s="992"/>
      <c s="999" t="s">
        <v>137</v>
      </c>
      <c s="1000">
        <v>0</v>
      </c>
      <c s="1000">
        <v>0</v>
      </c>
      <c s="997">
        <f>SUM(E22:F22)</f>
        <v>0</v>
      </c>
      <c s="1001"/>
      <c s="1000">
        <v>2</v>
      </c>
      <c s="1000">
        <v>1</v>
      </c>
      <c s="1000">
        <v>0</v>
      </c>
      <c s="1000">
        <v>0</v>
      </c>
      <c s="1000">
        <v>0</v>
      </c>
      <c s="997">
        <f>SUM(I22:M22)</f>
        <v>3</v>
      </c>
      <c s="998">
        <f>G22+N22</f>
        <v>3</v>
      </c>
      <c s="107"/>
    </row>
    <row s="118" customFormat="1" customHeight="1" ht="18">
      <c s="107"/>
      <c s="107"/>
      <c s="992"/>
      <c s="1002" t="s">
        <v>138</v>
      </c>
      <c s="1000">
        <v>1</v>
      </c>
      <c s="1000">
        <v>1</v>
      </c>
      <c s="997">
        <f>SUM(E23:F23)</f>
        <v>2</v>
      </c>
      <c s="1001"/>
      <c s="1000">
        <v>0</v>
      </c>
      <c s="1000">
        <v>2</v>
      </c>
      <c s="1000">
        <v>1</v>
      </c>
      <c s="1000">
        <v>0</v>
      </c>
      <c s="1000">
        <v>0</v>
      </c>
      <c s="997">
        <f>SUM(I23:M23)</f>
        <v>3</v>
      </c>
      <c s="998">
        <f>G23+N23</f>
        <v>5</v>
      </c>
      <c s="107"/>
    </row>
    <row s="210" customFormat="1" customHeight="1" ht="18">
      <c s="107"/>
      <c s="107"/>
      <c s="992"/>
      <c s="1002" t="s">
        <v>139</v>
      </c>
      <c s="1000">
        <v>0</v>
      </c>
      <c s="1000">
        <v>4</v>
      </c>
      <c s="997">
        <f>SUM(E24:F24)</f>
        <v>4</v>
      </c>
      <c s="1001"/>
      <c s="1000">
        <v>8</v>
      </c>
      <c s="1000">
        <v>3</v>
      </c>
      <c s="1000">
        <v>3</v>
      </c>
      <c s="1000">
        <v>1</v>
      </c>
      <c s="1000">
        <v>0</v>
      </c>
      <c s="997">
        <f>SUM(I24:M24)</f>
        <v>15</v>
      </c>
      <c s="998">
        <f>G24+N24</f>
        <v>19</v>
      </c>
      <c s="107"/>
    </row>
    <row s="118" customFormat="1" customHeight="1" ht="18">
      <c s="107"/>
      <c s="107"/>
      <c s="992"/>
      <c s="1002" t="s">
        <v>140</v>
      </c>
      <c s="1000">
        <v>2</v>
      </c>
      <c s="1000">
        <v>3</v>
      </c>
      <c s="997">
        <f>SUM(E25:F25)</f>
        <v>5</v>
      </c>
      <c s="1001"/>
      <c s="1000">
        <v>6</v>
      </c>
      <c s="1000">
        <v>8</v>
      </c>
      <c s="1000">
        <v>3</v>
      </c>
      <c s="1000">
        <v>4</v>
      </c>
      <c s="1000">
        <v>2</v>
      </c>
      <c s="997">
        <f>SUM(I25:M25)</f>
        <v>23</v>
      </c>
      <c s="998">
        <f>G25+N25</f>
        <v>28</v>
      </c>
      <c s="107"/>
    </row>
    <row s="118" customFormat="1" customHeight="1" ht="18">
      <c s="107"/>
      <c s="107"/>
      <c s="992"/>
      <c s="1002" t="s">
        <v>141</v>
      </c>
      <c s="1000">
        <v>7</v>
      </c>
      <c s="1000">
        <v>10</v>
      </c>
      <c s="997">
        <f>SUM(E26:F26)</f>
        <v>17</v>
      </c>
      <c s="1001"/>
      <c s="1000">
        <v>17</v>
      </c>
      <c s="1000">
        <v>11</v>
      </c>
      <c s="1000">
        <v>10</v>
      </c>
      <c s="1000">
        <v>5</v>
      </c>
      <c s="1000">
        <v>2</v>
      </c>
      <c s="997">
        <f>SUM(I26:M26)</f>
        <v>45</v>
      </c>
      <c s="998">
        <f>G26+N26</f>
        <v>62</v>
      </c>
      <c s="107"/>
    </row>
    <row s="118" customFormat="1" customHeight="1" ht="18">
      <c s="107"/>
      <c s="107"/>
      <c s="992"/>
      <c s="1002" t="s">
        <v>142</v>
      </c>
      <c s="1000">
        <v>3</v>
      </c>
      <c s="1000">
        <v>4</v>
      </c>
      <c s="997">
        <f>SUM(E27:F27)</f>
        <v>7</v>
      </c>
      <c s="1001"/>
      <c s="1000">
        <v>10</v>
      </c>
      <c s="1000">
        <v>20</v>
      </c>
      <c s="1000">
        <v>14</v>
      </c>
      <c s="1000">
        <v>3</v>
      </c>
      <c s="1000">
        <v>6</v>
      </c>
      <c s="997">
        <f>SUM(I27:M27)</f>
        <v>53</v>
      </c>
      <c s="998">
        <f>G27+N27</f>
        <v>60</v>
      </c>
      <c s="107"/>
    </row>
    <row s="118" customFormat="1" customHeight="1" ht="18">
      <c s="107"/>
      <c s="107"/>
      <c s="992"/>
      <c s="993" t="s">
        <v>143</v>
      </c>
      <c s="1000">
        <v>0</v>
      </c>
      <c s="1000">
        <v>0</v>
      </c>
      <c s="997">
        <f>SUM(E28:F28)</f>
        <v>0</v>
      </c>
      <c s="1001"/>
      <c s="1000">
        <v>0</v>
      </c>
      <c s="1000">
        <v>0</v>
      </c>
      <c s="1000">
        <v>0</v>
      </c>
      <c s="1000">
        <v>0</v>
      </c>
      <c s="1000">
        <v>0</v>
      </c>
      <c s="997">
        <f>SUM(I28:M28)</f>
        <v>0</v>
      </c>
      <c s="998">
        <f>G28+N28</f>
        <v>0</v>
      </c>
      <c s="107"/>
    </row>
    <row s="118" customFormat="1" customHeight="1" ht="18">
      <c s="137"/>
      <c s="138"/>
      <c s="1003"/>
      <c s="1004" t="s">
        <v>144</v>
      </c>
      <c s="994">
        <f>SUM(E21,E28)</f>
        <v>13</v>
      </c>
      <c s="994">
        <f>SUM(F21,F28)</f>
        <v>22</v>
      </c>
      <c s="997">
        <f>SUM(E29:F29)</f>
        <v>35</v>
      </c>
      <c s="996"/>
      <c s="994">
        <f>SUM(I21,I28)</f>
        <v>43</v>
      </c>
      <c s="994">
        <f>SUM(J21,J28)</f>
        <v>45</v>
      </c>
      <c s="994">
        <f>SUM(K21,K28)</f>
        <v>31</v>
      </c>
      <c s="994">
        <f>SUM(L21,L28)</f>
        <v>13</v>
      </c>
      <c s="994">
        <f>SUM(M21,M28)</f>
        <v>10</v>
      </c>
      <c s="997">
        <f>SUM(I29:M29)</f>
        <v>142</v>
      </c>
      <c s="1006">
        <f>G29+N29</f>
        <v>177</v>
      </c>
      <c s="107"/>
    </row>
    <row s="118" customFormat="1" customHeight="1" ht="18">
      <c s="137"/>
      <c s="138"/>
      <c s="986" t="s">
        <v>14</v>
      </c>
      <c s="987"/>
      <c s="988" t="s">
        <v>128</v>
      </c>
      <c s="988" t="s">
        <v>129</v>
      </c>
      <c s="988" t="s">
        <v>14</v>
      </c>
      <c s="989" t="s">
        <v>130</v>
      </c>
      <c s="990" t="s">
        <v>131</v>
      </c>
      <c s="988" t="s">
        <v>132</v>
      </c>
      <c s="988" t="s">
        <v>133</v>
      </c>
      <c s="988" t="s">
        <v>134</v>
      </c>
      <c s="988" t="s">
        <v>135</v>
      </c>
      <c s="988" t="s">
        <v>14</v>
      </c>
      <c s="1007" t="s">
        <v>87</v>
      </c>
      <c s="107"/>
    </row>
    <row s="118" customFormat="1" customHeight="1" ht="18">
      <c s="107"/>
      <c s="107"/>
      <c s="992"/>
      <c s="993" t="s">
        <v>136</v>
      </c>
      <c s="994">
        <f>SUM(E32:E37)</f>
        <v>38</v>
      </c>
      <c s="994">
        <f>SUM(F32:F37)</f>
        <v>79</v>
      </c>
      <c s="995">
        <f>SUM(E31:F31)</f>
        <v>117</v>
      </c>
      <c s="1016"/>
      <c s="994">
        <f>SUM(I32:I37)</f>
        <v>98</v>
      </c>
      <c s="994">
        <f>SUM(J32:J37)</f>
        <v>109</v>
      </c>
      <c s="994">
        <f>SUM(K32:K37)</f>
        <v>74</v>
      </c>
      <c s="994">
        <f>SUM(L32:L37)</f>
        <v>47</v>
      </c>
      <c s="994">
        <f>SUM(M32:M37)</f>
        <v>22</v>
      </c>
      <c s="997">
        <f>SUM(I31:M31)</f>
        <v>350</v>
      </c>
      <c s="998">
        <f>G31+N31</f>
        <v>467</v>
      </c>
      <c s="107"/>
    </row>
    <row s="118" customFormat="1" customHeight="1" ht="18">
      <c s="137"/>
      <c s="138"/>
      <c s="992"/>
      <c s="999" t="s">
        <v>137</v>
      </c>
      <c s="994">
        <f>E12+E22</f>
        <v>2</v>
      </c>
      <c s="994">
        <f>F12+F22</f>
        <v>6</v>
      </c>
      <c s="995">
        <f>SUM(E32:F32)</f>
        <v>8</v>
      </c>
      <c s="1016"/>
      <c s="994">
        <f>I12+I22</f>
        <v>6</v>
      </c>
      <c s="994">
        <f>J12+J22</f>
        <v>8</v>
      </c>
      <c s="994">
        <f>K12+K22</f>
        <v>1</v>
      </c>
      <c s="994">
        <f>L12+L22</f>
        <v>1</v>
      </c>
      <c s="994">
        <f>M12+M22</f>
        <v>1</v>
      </c>
      <c s="997">
        <f>SUM(I32:M32)</f>
        <v>17</v>
      </c>
      <c s="998">
        <f>G32+N32</f>
        <v>25</v>
      </c>
      <c s="107"/>
    </row>
    <row s="118" customFormat="1" customHeight="1" ht="18">
      <c s="137"/>
      <c s="138"/>
      <c s="992"/>
      <c s="1002" t="s">
        <v>138</v>
      </c>
      <c s="994">
        <f>E13+E23</f>
        <v>4</v>
      </c>
      <c s="994">
        <f>F13+F23</f>
        <v>8</v>
      </c>
      <c s="995">
        <f>SUM(E33:F33)</f>
        <v>12</v>
      </c>
      <c s="1016"/>
      <c s="994">
        <f>I13+I23</f>
        <v>4</v>
      </c>
      <c s="994">
        <f>J13+J23</f>
        <v>6</v>
      </c>
      <c s="994">
        <f>K13+K23</f>
        <v>5</v>
      </c>
      <c s="994">
        <f>L13+L23</f>
        <v>5</v>
      </c>
      <c s="994">
        <f>M13+M23</f>
        <v>4</v>
      </c>
      <c s="997">
        <f>SUM(I33:M33)</f>
        <v>24</v>
      </c>
      <c s="998">
        <f>G33+N33</f>
        <v>36</v>
      </c>
      <c s="107"/>
    </row>
    <row s="118" customFormat="1" customHeight="1" ht="18">
      <c s="107"/>
      <c s="107"/>
      <c s="992"/>
      <c s="1002" t="s">
        <v>139</v>
      </c>
      <c s="994">
        <f>E14+E24</f>
        <v>1</v>
      </c>
      <c s="994">
        <f>F14+F24</f>
        <v>14</v>
      </c>
      <c s="995">
        <f>SUM(E34:F34)</f>
        <v>15</v>
      </c>
      <c s="1016"/>
      <c s="994">
        <f>I14+I24</f>
        <v>13</v>
      </c>
      <c s="994">
        <f>J14+J24</f>
        <v>14</v>
      </c>
      <c s="994">
        <f>K14+K24</f>
        <v>12</v>
      </c>
      <c s="994">
        <f>L14+L24</f>
        <v>2</v>
      </c>
      <c s="994">
        <f>M14+M24</f>
        <v>2</v>
      </c>
      <c s="997">
        <f>SUM(I34:M34)</f>
        <v>43</v>
      </c>
      <c s="998">
        <f>G34+N34</f>
        <v>58</v>
      </c>
      <c s="107"/>
    </row>
    <row s="118" customFormat="1" customHeight="1" ht="18">
      <c s="137"/>
      <c s="138"/>
      <c s="992"/>
      <c s="1002" t="s">
        <v>140</v>
      </c>
      <c s="994">
        <f>E15+E25</f>
        <v>10</v>
      </c>
      <c s="994">
        <f>F15+F25</f>
        <v>12</v>
      </c>
      <c s="995">
        <f>SUM(E35:F35)</f>
        <v>22</v>
      </c>
      <c s="1016"/>
      <c s="994">
        <f>I15+I25</f>
        <v>19</v>
      </c>
      <c s="994">
        <f>J15+J25</f>
        <v>21</v>
      </c>
      <c s="994">
        <f>K15+K25</f>
        <v>10</v>
      </c>
      <c s="994">
        <f>L15+L25</f>
        <v>11</v>
      </c>
      <c s="994">
        <f>M15+M25</f>
        <v>5</v>
      </c>
      <c s="997">
        <f>SUM(I35:M35)</f>
        <v>66</v>
      </c>
      <c s="998">
        <f>G35+N35</f>
        <v>88</v>
      </c>
      <c s="107"/>
    </row>
    <row s="118" customFormat="1" customHeight="1" ht="18">
      <c s="137"/>
      <c s="138"/>
      <c s="992"/>
      <c s="1002" t="s">
        <v>141</v>
      </c>
      <c s="994">
        <f>E16+E26</f>
        <v>11</v>
      </c>
      <c s="994">
        <f>F16+F26</f>
        <v>25</v>
      </c>
      <c s="995">
        <f>SUM(E36:F36)</f>
        <v>36</v>
      </c>
      <c s="1016"/>
      <c s="994">
        <f>I16+I26</f>
        <v>30</v>
      </c>
      <c s="994">
        <f>J16+J26</f>
        <v>24</v>
      </c>
      <c s="994">
        <f>K16+K26</f>
        <v>18</v>
      </c>
      <c s="994">
        <f>L16+L26</f>
        <v>17</v>
      </c>
      <c s="994">
        <f>M16+M26</f>
        <v>3</v>
      </c>
      <c s="997">
        <f>SUM(I36:M36)</f>
        <v>92</v>
      </c>
      <c s="998">
        <f>G36+N36</f>
        <v>128</v>
      </c>
      <c s="107"/>
    </row>
    <row s="118" customFormat="1" customHeight="1" ht="18">
      <c s="137"/>
      <c s="138"/>
      <c s="992"/>
      <c s="1002" t="s">
        <v>142</v>
      </c>
      <c s="994">
        <f>E17+E27</f>
        <v>10</v>
      </c>
      <c s="994">
        <f>F17+F27</f>
        <v>14</v>
      </c>
      <c s="995">
        <f>SUM(E37:F37)</f>
        <v>24</v>
      </c>
      <c s="1016"/>
      <c s="994">
        <f>I17+I27</f>
        <v>26</v>
      </c>
      <c s="994">
        <f>J17+J27</f>
        <v>36</v>
      </c>
      <c s="994">
        <f>K17+K27</f>
        <v>28</v>
      </c>
      <c s="994">
        <f>L17+L27</f>
        <v>11</v>
      </c>
      <c s="994">
        <f>M17+M27</f>
        <v>7</v>
      </c>
      <c s="997">
        <f>SUM(I37:M37)</f>
        <v>108</v>
      </c>
      <c s="998">
        <f>G37+N37</f>
        <v>132</v>
      </c>
      <c s="107"/>
    </row>
    <row s="118" customFormat="1" customHeight="1" ht="18">
      <c s="137"/>
      <c s="138"/>
      <c s="992"/>
      <c s="993" t="s">
        <v>143</v>
      </c>
      <c s="994">
        <f>E18+E28</f>
        <v>0</v>
      </c>
      <c s="994">
        <f>F18+F28</f>
        <v>0</v>
      </c>
      <c s="995">
        <f>SUM(E38:F38)</f>
        <v>0</v>
      </c>
      <c s="1016"/>
      <c s="994">
        <f>I18+I28</f>
        <v>0</v>
      </c>
      <c s="994">
        <f>J18+J28</f>
        <v>0</v>
      </c>
      <c s="994">
        <f>K18+K28</f>
        <v>0</v>
      </c>
      <c s="994">
        <f>L18+L28</f>
        <v>0</v>
      </c>
      <c s="994">
        <f>M18+M28</f>
        <v>0</v>
      </c>
      <c s="997">
        <f>SUM(I38:M38)</f>
        <v>0</v>
      </c>
      <c s="998">
        <f>G38+N38</f>
        <v>0</v>
      </c>
      <c s="107"/>
    </row>
    <row s="118" customFormat="1" customHeight="1" ht="18">
      <c s="137"/>
      <c s="138"/>
      <c s="1003"/>
      <c s="1004" t="s">
        <v>144</v>
      </c>
      <c s="1010">
        <f>SUM(E31,E38)</f>
        <v>38</v>
      </c>
      <c s="1010">
        <f>SUM(F31,F38)</f>
        <v>79</v>
      </c>
      <c s="1011">
        <f>SUM(E39:F39)</f>
        <v>117</v>
      </c>
      <c s="1017"/>
      <c s="1010">
        <f>SUM(I31,I38)</f>
        <v>98</v>
      </c>
      <c s="1010">
        <f>SUM(J31,J38)</f>
        <v>109</v>
      </c>
      <c s="1010">
        <f>SUM(K31,K38)</f>
        <v>74</v>
      </c>
      <c s="1010">
        <f>SUM(L31,L38)</f>
        <v>47</v>
      </c>
      <c s="1010">
        <f>SUM(M31,M38)</f>
        <v>22</v>
      </c>
      <c s="1013">
        <f>SUM(I39:M39)</f>
        <v>350</v>
      </c>
      <c s="1006">
        <f>G39+N39</f>
        <v>467</v>
      </c>
      <c s="107"/>
    </row>
    <row s="118" customFormat="1" customHeight="1" ht="18">
      <c s="137"/>
      <c s="138"/>
      <c s="1015" t="s">
        <v>150</v>
      </c>
      <c s="1015"/>
      <c s="107"/>
      <c s="107"/>
      <c s="107"/>
      <c s="107"/>
      <c s="107"/>
      <c s="107"/>
      <c s="107"/>
      <c s="107"/>
      <c s="107"/>
      <c s="107"/>
      <c s="107"/>
      <c s="107"/>
    </row>
    <row s="118" customFormat="1" customHeight="1" ht="12">
      <c s="137"/>
      <c s="138"/>
      <c s="107"/>
      <c s="107"/>
      <c s="107"/>
      <c s="107"/>
      <c s="107"/>
      <c s="107"/>
      <c s="107"/>
      <c s="107"/>
      <c s="107"/>
      <c s="107"/>
      <c s="107"/>
      <c s="107"/>
      <c s="107"/>
      <c s="107"/>
    </row>
  </sheetData>
  <sheetProtection selectLockedCells="1" selectUnlockedCells="1"/>
  <mergeCells count="5">
    <mergeCell ref="A3:P3"/>
    <mergeCell ref="A4:P4"/>
    <mergeCell ref="C10:C19"/>
    <mergeCell ref="C20:C29"/>
    <mergeCell ref="C30:C39"/>
  </mergeCell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showGridLines="0" workbookViewId="0">
      <selection activeCell="A1" sqref="A1"/>
    </sheetView>
  </sheetViews>
  <sheetFormatPr defaultColWidth="9" customHeight="1" defaultRowHeight="12"/>
  <cols>
    <col min="1" max="1" style="461" width="2.796875" customWidth="1"/>
    <col min="2" max="2" style="461" width="2.296875" customWidth="1"/>
    <col min="3" max="3" style="461" width="20.796875" customWidth="1"/>
    <col min="4" max="14" style="461" width="14.3984375" customWidth="1"/>
    <col min="15" max="15" style="461" width="4" customWidth="1"/>
  </cols>
  <sheetData>
    <row s="392" customFormat="1" customHeight="1" ht="18">
      <c s="1018" t="s">
        <v>151</v>
      </c>
      <c s="102"/>
      <c s="102"/>
      <c s="102"/>
      <c s="102"/>
      <c s="102"/>
      <c s="102"/>
      <c s="102"/>
      <c s="102"/>
      <c s="102"/>
      <c s="102"/>
      <c s="102"/>
      <c s="102"/>
      <c s="102"/>
      <c s="879"/>
    </row>
    <row s="392" customFormat="1" customHeight="1" ht="18">
      <c s="102"/>
      <c s="102"/>
      <c s="102"/>
      <c s="102"/>
      <c s="102"/>
      <c s="102"/>
      <c s="102"/>
      <c s="102"/>
      <c s="102"/>
      <c s="102"/>
      <c s="102"/>
      <c s="102"/>
      <c s="102"/>
      <c s="102"/>
      <c s="879"/>
    </row>
    <row s="392" customFormat="1" customHeight="1" ht="18">
      <c s="646" t="s">
        <v>1</v>
      </c>
      <c s="646"/>
      <c s="646"/>
      <c s="646"/>
      <c s="646"/>
      <c s="646"/>
      <c s="646"/>
      <c s="646"/>
      <c s="646"/>
      <c s="646"/>
      <c s="646"/>
      <c s="646"/>
      <c s="646"/>
      <c s="646"/>
      <c s="646"/>
    </row>
    <row s="392" customFormat="1" customHeight="1" ht="18">
      <c s="1019" t="s">
        <v>2</v>
      </c>
      <c s="1020" t="s"/>
      <c s="1020" t="s"/>
      <c s="1020" t="s"/>
      <c s="1020" t="s"/>
      <c s="1020" t="s"/>
      <c s="1020" t="s"/>
      <c s="1020" t="s"/>
      <c s="1020" t="s"/>
      <c s="1020" t="s"/>
      <c s="1020" t="s"/>
      <c s="1020" t="s"/>
      <c s="1020" t="s"/>
      <c s="1020" t="s"/>
      <c s="1020" t="s"/>
    </row>
    <row s="392" customFormat="1" customHeight="1" ht="18">
      <c s="102"/>
      <c s="102"/>
      <c s="102"/>
      <c s="102"/>
      <c s="102"/>
      <c s="102"/>
      <c s="102"/>
      <c s="102"/>
      <c s="102"/>
      <c s="102"/>
      <c s="102"/>
      <c s="102"/>
      <c s="1021" t="s">
        <v>3</v>
      </c>
      <c s="847" t="s">
        <v>4</v>
      </c>
    </row>
    <row s="392" customFormat="1" customHeight="1" ht="18">
      <c s="102"/>
      <c s="102"/>
      <c s="102"/>
      <c s="102"/>
      <c s="102"/>
      <c s="102"/>
      <c s="102"/>
      <c s="102"/>
      <c s="102"/>
      <c s="102"/>
      <c s="102"/>
      <c s="102"/>
      <c s="1022" t="s">
        <v>5</v>
      </c>
      <c s="849" t="s">
        <v>6</v>
      </c>
      <c s="392" t="s">
        <v>7</v>
      </c>
    </row>
    <row customHeight="1" ht="18">
      <c s="393"/>
      <c s="1023" t="s">
        <v>89</v>
      </c>
      <c s="393"/>
      <c s="393"/>
      <c s="393"/>
      <c s="393"/>
      <c s="393"/>
      <c s="393"/>
      <c s="393"/>
      <c s="393"/>
      <c s="393"/>
      <c s="393"/>
      <c s="393"/>
      <c s="393"/>
      <c s="393"/>
    </row>
    <row customHeight="1" ht="18">
      <c s="393"/>
      <c s="1023" t="s">
        <v>152</v>
      </c>
      <c s="878"/>
      <c s="393"/>
      <c s="393"/>
      <c s="393"/>
      <c s="393"/>
      <c s="393"/>
      <c s="393"/>
      <c s="393"/>
      <c s="393"/>
      <c s="393"/>
      <c s="393"/>
      <c s="393"/>
      <c s="393"/>
    </row>
    <row s="398" customFormat="1" customHeight="1" ht="18">
      <c s="397"/>
      <c s="397"/>
      <c s="648"/>
      <c s="1024" t="s">
        <v>153</v>
      </c>
      <c s="1025"/>
      <c s="1025"/>
      <c s="1026" t="s">
        <v>154</v>
      </c>
      <c s="1025"/>
      <c s="1025"/>
      <c s="1025"/>
      <c s="1025"/>
      <c s="1025"/>
      <c s="1025"/>
      <c s="1027" t="s">
        <v>87</v>
      </c>
      <c s="397"/>
    </row>
    <row s="398" customFormat="1" customHeight="1" ht="18">
      <c s="397"/>
      <c s="397"/>
      <c s="656"/>
      <c s="1028" t="s">
        <v>128</v>
      </c>
      <c s="1028" t="s">
        <v>129</v>
      </c>
      <c s="1028" t="s">
        <v>14</v>
      </c>
      <c s="1029" t="s">
        <v>130</v>
      </c>
      <c s="1030" t="s">
        <v>131</v>
      </c>
      <c s="1028" t="s">
        <v>132</v>
      </c>
      <c s="1028" t="s">
        <v>133</v>
      </c>
      <c s="1028" t="s">
        <v>134</v>
      </c>
      <c s="1028" t="s">
        <v>135</v>
      </c>
      <c s="1028" t="s">
        <v>14</v>
      </c>
      <c s="1031"/>
      <c s="402"/>
    </row>
    <row s="398" customFormat="1" customHeight="1" ht="18">
      <c s="403"/>
      <c s="404"/>
      <c s="1032" t="s">
        <v>118</v>
      </c>
      <c s="1033">
        <v>4655</v>
      </c>
      <c s="1033">
        <v>10384</v>
      </c>
      <c s="1034">
        <f>SUM(D11:E11)</f>
        <v>15039</v>
      </c>
      <c s="1035"/>
      <c s="1033">
        <v>18386</v>
      </c>
      <c s="1033">
        <v>18169</v>
      </c>
      <c s="1033">
        <v>13037</v>
      </c>
      <c s="1033">
        <v>7798</v>
      </c>
      <c s="1033">
        <v>4418</v>
      </c>
      <c s="1034">
        <f>SUM(G11:L11)</f>
        <v>61808</v>
      </c>
      <c s="1036">
        <f>F11+M11</f>
        <v>76847</v>
      </c>
      <c s="402"/>
    </row>
    <row s="398" customFormat="1" customHeight="1" ht="18">
      <c s="403"/>
      <c s="404"/>
      <c s="1032" t="s">
        <v>119</v>
      </c>
      <c s="1033">
        <v>132</v>
      </c>
      <c s="1033">
        <v>511</v>
      </c>
      <c s="1034">
        <f>SUM(D12:E12)</f>
        <v>643</v>
      </c>
      <c s="1035"/>
      <c s="1033">
        <v>322</v>
      </c>
      <c s="1033">
        <v>621</v>
      </c>
      <c s="1033">
        <v>313</v>
      </c>
      <c s="1033">
        <v>254</v>
      </c>
      <c s="1033">
        <v>204</v>
      </c>
      <c s="1034">
        <f>SUM(G12:L12)</f>
        <v>1714</v>
      </c>
      <c s="1037">
        <f>F12+M12</f>
        <v>2357</v>
      </c>
      <c s="402"/>
    </row>
    <row s="398" customFormat="1" customHeight="1" ht="18">
      <c s="403"/>
      <c s="404"/>
      <c s="1038" t="s">
        <v>144</v>
      </c>
      <c s="1039">
        <f>SUM(D11:D12)</f>
        <v>4787</v>
      </c>
      <c s="1039">
        <f>SUM(E11:E12)</f>
        <v>10895</v>
      </c>
      <c s="1040">
        <f>SUM(D13:E13)</f>
        <v>15682</v>
      </c>
      <c s="1041"/>
      <c s="1042">
        <f>SUM(H11:H12)</f>
        <v>18708</v>
      </c>
      <c s="1042">
        <f>SUM(I11:I12)</f>
        <v>18790</v>
      </c>
      <c s="1042">
        <f>SUM(J11:J12)</f>
        <v>13350</v>
      </c>
      <c s="1042">
        <f>SUM(K11:K12)</f>
        <v>8052</v>
      </c>
      <c s="1042">
        <f>SUM(L11:L12)</f>
        <v>4622</v>
      </c>
      <c s="1040">
        <f>SUM(M11:M12)</f>
        <v>63522</v>
      </c>
      <c s="1043">
        <f>F13+M13</f>
        <v>79204</v>
      </c>
      <c s="402"/>
    </row>
    <row s="398" customFormat="1" customHeight="1" ht="12">
      <c s="397"/>
      <c s="397"/>
      <c s="397"/>
      <c s="397"/>
      <c s="397"/>
      <c s="397"/>
      <c s="397"/>
      <c s="397"/>
      <c s="397"/>
      <c s="397"/>
      <c s="397"/>
      <c s="397"/>
      <c s="397"/>
      <c s="397"/>
      <c s="397"/>
    </row>
    <row s="419" customFormat="1" customHeight="1" ht="21">
      <c s="417"/>
      <c s="1044" t="s">
        <v>155</v>
      </c>
      <c s="418"/>
      <c s="417"/>
      <c s="417"/>
      <c s="417"/>
      <c s="417"/>
      <c s="417"/>
      <c s="417"/>
      <c s="417"/>
      <c s="417"/>
      <c s="417"/>
      <c s="417"/>
      <c s="417"/>
      <c s="417"/>
    </row>
    <row s="398" customFormat="1" customHeight="1" ht="18">
      <c s="397"/>
      <c s="397"/>
      <c s="648"/>
      <c s="1024" t="s">
        <v>153</v>
      </c>
      <c s="1025"/>
      <c s="1025"/>
      <c s="1026" t="s">
        <v>154</v>
      </c>
      <c s="1045"/>
      <c s="1025"/>
      <c s="1025"/>
      <c s="1025"/>
      <c s="1025"/>
      <c s="1046"/>
      <c s="1027" t="s">
        <v>87</v>
      </c>
      <c s="397"/>
    </row>
    <row s="398" customFormat="1" customHeight="1" ht="18">
      <c s="397"/>
      <c s="397"/>
      <c s="656"/>
      <c s="1028" t="s">
        <v>128</v>
      </c>
      <c s="1028" t="s">
        <v>129</v>
      </c>
      <c s="1028" t="s">
        <v>14</v>
      </c>
      <c s="1029" t="s">
        <v>130</v>
      </c>
      <c s="1030" t="s">
        <v>131</v>
      </c>
      <c s="1028" t="s">
        <v>132</v>
      </c>
      <c s="1028" t="s">
        <v>133</v>
      </c>
      <c s="1028" t="s">
        <v>134</v>
      </c>
      <c s="1028" t="s">
        <v>135</v>
      </c>
      <c s="1047" t="s">
        <v>14</v>
      </c>
      <c s="1031"/>
      <c s="402"/>
    </row>
    <row s="398" customFormat="1" customHeight="1" ht="18">
      <c s="403"/>
      <c s="404"/>
      <c s="1032" t="s">
        <v>118</v>
      </c>
      <c s="1033">
        <v>175</v>
      </c>
      <c s="1033">
        <v>326</v>
      </c>
      <c s="1034">
        <f>SUM(D18:E18)</f>
        <v>501</v>
      </c>
      <c s="1035"/>
      <c s="1033">
        <v>5850</v>
      </c>
      <c s="1033">
        <v>6038</v>
      </c>
      <c s="1033">
        <v>5166</v>
      </c>
      <c s="1033">
        <v>3495</v>
      </c>
      <c s="1033">
        <v>2509</v>
      </c>
      <c s="1034">
        <f>SUM(G18:L18)</f>
        <v>23058</v>
      </c>
      <c s="1036">
        <f>F18+M18</f>
        <v>23559</v>
      </c>
      <c s="402"/>
    </row>
    <row s="398" customFormat="1" customHeight="1" ht="18">
      <c s="403"/>
      <c s="404"/>
      <c s="1032" t="s">
        <v>119</v>
      </c>
      <c s="1033">
        <v>0</v>
      </c>
      <c s="1033">
        <v>4</v>
      </c>
      <c s="1034">
        <f>SUM(D19:E19)</f>
        <v>4</v>
      </c>
      <c s="1035"/>
      <c s="1033">
        <v>73</v>
      </c>
      <c s="1033">
        <v>157</v>
      </c>
      <c s="1033">
        <v>82</v>
      </c>
      <c s="1033">
        <v>81</v>
      </c>
      <c s="1033">
        <v>26</v>
      </c>
      <c s="1034">
        <f>SUM(G19:L19)</f>
        <v>419</v>
      </c>
      <c s="1036">
        <f>F19+M19</f>
        <v>423</v>
      </c>
      <c s="402"/>
    </row>
    <row s="398" customFormat="1" customHeight="1" ht="18">
      <c s="397"/>
      <c s="397"/>
      <c s="1038" t="s">
        <v>144</v>
      </c>
      <c s="1039">
        <f>SUM(D18:D19)</f>
        <v>175</v>
      </c>
      <c s="1039">
        <f>SUM(E18:E19)</f>
        <v>330</v>
      </c>
      <c s="1039">
        <f>SUM(D20:E20)</f>
        <v>505</v>
      </c>
      <c s="1041"/>
      <c s="1039">
        <f>SUM(H18:H19)</f>
        <v>5923</v>
      </c>
      <c s="1039">
        <f>SUM(I18:I19)</f>
        <v>6195</v>
      </c>
      <c s="1039">
        <f>SUM(J18:J19)</f>
        <v>5248</v>
      </c>
      <c s="1039">
        <f>SUM(K18:K19)</f>
        <v>3576</v>
      </c>
      <c s="1039">
        <f>SUM(L18:L19)</f>
        <v>2535</v>
      </c>
      <c s="1039">
        <f>SUM(M18:M19)</f>
        <v>23477</v>
      </c>
      <c s="1048">
        <f>F20+M20</f>
        <v>23982</v>
      </c>
      <c s="402"/>
    </row>
    <row s="398" customFormat="1" customHeight="1" ht="12">
      <c s="397"/>
      <c s="397"/>
      <c s="397"/>
      <c s="397"/>
      <c s="397"/>
      <c s="397"/>
      <c s="397"/>
      <c s="397"/>
      <c s="397"/>
      <c s="397"/>
      <c s="397"/>
      <c s="397"/>
      <c s="397"/>
      <c s="397"/>
      <c s="397"/>
    </row>
    <row s="419" customFormat="1" customHeight="1" ht="18">
      <c s="417"/>
      <c s="1044" t="s">
        <v>156</v>
      </c>
      <c s="417"/>
      <c s="417"/>
      <c s="417"/>
      <c s="417"/>
      <c s="417"/>
      <c s="417"/>
      <c s="417"/>
      <c s="417"/>
      <c s="417"/>
      <c s="417"/>
      <c s="417"/>
      <c s="417"/>
      <c s="417"/>
    </row>
    <row s="398" customFormat="1" customHeight="1" ht="18">
      <c s="397"/>
      <c s="397"/>
      <c s="648"/>
      <c s="1024" t="s">
        <v>153</v>
      </c>
      <c s="1025"/>
      <c s="1025"/>
      <c s="1049" t="s">
        <v>154</v>
      </c>
      <c s="1025"/>
      <c s="1025"/>
      <c s="1025"/>
      <c s="1025"/>
      <c s="1046"/>
      <c s="1027" t="s">
        <v>87</v>
      </c>
      <c s="397"/>
      <c s="397"/>
    </row>
    <row s="398" customFormat="1" customHeight="1" ht="18">
      <c s="397"/>
      <c s="397"/>
      <c s="649"/>
      <c s="1050" t="s">
        <v>128</v>
      </c>
      <c s="1050" t="s">
        <v>129</v>
      </c>
      <c s="1050" t="s">
        <v>14</v>
      </c>
      <c s="1051" t="s">
        <v>131</v>
      </c>
      <c s="1050" t="s">
        <v>132</v>
      </c>
      <c s="1050" t="s">
        <v>133</v>
      </c>
      <c s="1050" t="s">
        <v>134</v>
      </c>
      <c s="1050" t="s">
        <v>135</v>
      </c>
      <c s="1052" t="s">
        <v>14</v>
      </c>
      <c s="1053"/>
      <c s="397"/>
      <c s="397"/>
    </row>
    <row s="398" customFormat="1" customHeight="1" ht="18">
      <c s="397"/>
      <c s="397"/>
      <c s="1054" t="s">
        <v>91</v>
      </c>
      <c s="1055">
        <f>SUM(D26:D27)</f>
        <v>0</v>
      </c>
      <c s="1055">
        <f>SUM(E26:E27)</f>
        <v>0</v>
      </c>
      <c s="1055">
        <f>SUM(F26:F27)</f>
        <v>0</v>
      </c>
      <c s="1056">
        <f>SUM(G26:G27)</f>
        <v>260</v>
      </c>
      <c s="1057">
        <f>SUM(H26:H27)</f>
        <v>547</v>
      </c>
      <c s="1057">
        <f>SUM(I26:I27)</f>
        <v>2763</v>
      </c>
      <c s="1057">
        <f>SUM(J26:J27)</f>
        <v>3300</v>
      </c>
      <c s="1057">
        <f>SUM(K26:K27)</f>
        <v>2633</v>
      </c>
      <c s="1058">
        <f>SUM(L26:L27)</f>
        <v>9503</v>
      </c>
      <c s="1059">
        <f>F25+L25</f>
        <v>9503</v>
      </c>
      <c s="397"/>
      <c s="397"/>
    </row>
    <row s="398" customFormat="1" customHeight="1" ht="18">
      <c s="403"/>
      <c s="404"/>
      <c s="1060" t="s">
        <v>118</v>
      </c>
      <c s="1061">
        <v>0</v>
      </c>
      <c s="1061">
        <v>0</v>
      </c>
      <c s="1034">
        <f>SUM(D26:E26)</f>
        <v>0</v>
      </c>
      <c s="1062">
        <v>248</v>
      </c>
      <c s="1061">
        <v>547</v>
      </c>
      <c s="1061">
        <v>2741</v>
      </c>
      <c s="1061">
        <v>3271</v>
      </c>
      <c s="1061">
        <v>2618</v>
      </c>
      <c s="1034">
        <f>SUM(G26:K26)</f>
        <v>9425</v>
      </c>
      <c s="1037">
        <f>F26+L26</f>
        <v>9425</v>
      </c>
      <c s="397"/>
      <c s="434"/>
    </row>
    <row s="398" customFormat="1" customHeight="1" ht="18">
      <c s="403"/>
      <c s="404"/>
      <c s="1060" t="s">
        <v>119</v>
      </c>
      <c s="1063">
        <v>0</v>
      </c>
      <c s="1063">
        <v>0</v>
      </c>
      <c s="1034">
        <f>SUM(D27:E27)</f>
        <v>0</v>
      </c>
      <c s="1064">
        <v>12</v>
      </c>
      <c s="1063">
        <v>0</v>
      </c>
      <c s="1063">
        <v>22</v>
      </c>
      <c s="1063">
        <v>29</v>
      </c>
      <c s="1063">
        <v>15</v>
      </c>
      <c s="1034">
        <f>SUM(G27:K27)</f>
        <v>78</v>
      </c>
      <c s="1043">
        <f>F27+L27</f>
        <v>78</v>
      </c>
      <c s="397"/>
      <c s="397"/>
    </row>
    <row s="398" customFormat="1" customHeight="1" ht="18">
      <c s="397"/>
      <c s="397"/>
      <c s="1054" t="s">
        <v>92</v>
      </c>
      <c s="1057">
        <f>SUM(D29:D30)</f>
        <v>0</v>
      </c>
      <c s="1057">
        <f>SUM(E29:E30)</f>
        <v>0</v>
      </c>
      <c s="1057">
        <f>SUM(F29:F30)</f>
        <v>0</v>
      </c>
      <c s="1056">
        <f>SUM(G29:G30)</f>
        <v>877</v>
      </c>
      <c s="1057">
        <f>SUM(H29:H30)</f>
        <v>1370</v>
      </c>
      <c s="1057">
        <f>SUM(I29:I30)</f>
        <v>2088</v>
      </c>
      <c s="1057">
        <f>SUM(J29:J30)</f>
        <v>1895</v>
      </c>
      <c s="1057">
        <f>SUM(K29:K30)</f>
        <v>1377</v>
      </c>
      <c s="1057">
        <f>SUM(L29:L30)</f>
        <v>7607</v>
      </c>
      <c s="1036">
        <f>F28+L28</f>
        <v>7607</v>
      </c>
      <c s="397"/>
      <c s="397"/>
    </row>
    <row s="398" customFormat="1" customHeight="1" ht="18">
      <c s="403"/>
      <c s="404"/>
      <c s="1060" t="s">
        <v>118</v>
      </c>
      <c s="1033">
        <v>0</v>
      </c>
      <c s="1033">
        <v>0</v>
      </c>
      <c s="1034">
        <f>SUM(D29:E29)</f>
        <v>0</v>
      </c>
      <c s="1065">
        <v>847</v>
      </c>
      <c s="1033">
        <v>1365</v>
      </c>
      <c s="1033">
        <v>2079</v>
      </c>
      <c s="1033">
        <v>1871</v>
      </c>
      <c s="1033">
        <v>1317</v>
      </c>
      <c s="1034">
        <f>SUM(G29:K29)</f>
        <v>7479</v>
      </c>
      <c s="1036">
        <f>F29+L29</f>
        <v>7479</v>
      </c>
      <c s="397"/>
      <c s="397"/>
    </row>
    <row s="398" customFormat="1" customHeight="1" ht="18">
      <c s="403"/>
      <c s="404"/>
      <c s="1060" t="s">
        <v>119</v>
      </c>
      <c s="1066">
        <v>0</v>
      </c>
      <c s="1066">
        <v>0</v>
      </c>
      <c s="1039">
        <f>SUM(D30:E30)</f>
        <v>0</v>
      </c>
      <c s="1067">
        <v>30</v>
      </c>
      <c s="1066">
        <v>5</v>
      </c>
      <c s="1066">
        <v>9</v>
      </c>
      <c s="1066">
        <v>24</v>
      </c>
      <c s="1066">
        <v>60</v>
      </c>
      <c s="1039">
        <f>SUM(G30:K30)</f>
        <v>128</v>
      </c>
      <c s="1048">
        <f>F30+L30</f>
        <v>128</v>
      </c>
      <c s="397"/>
      <c s="397"/>
    </row>
    <row s="398" customFormat="1" customHeight="1" ht="18">
      <c s="397"/>
      <c s="397"/>
      <c s="1054" t="s">
        <v>157</v>
      </c>
      <c s="1057">
        <f>SUM(D32:D33)</f>
        <v>0</v>
      </c>
      <c s="1057">
        <f>SUM(E32:E33)</f>
        <v>0</v>
      </c>
      <c s="1057">
        <f>SUM(F32:F33)</f>
        <v>0</v>
      </c>
      <c s="1056">
        <f>SUM(G32:G33)</f>
        <v>5</v>
      </c>
      <c s="1057">
        <f>SUM(H32:H33)</f>
        <v>0</v>
      </c>
      <c s="1057">
        <f>SUM(I32:I33)</f>
        <v>3</v>
      </c>
      <c s="1057">
        <f>SUM(J32:J33)</f>
        <v>35</v>
      </c>
      <c s="1057">
        <f>SUM(K32:K33)</f>
        <v>6</v>
      </c>
      <c s="1057">
        <f>SUM(L32:L33)</f>
        <v>49</v>
      </c>
      <c s="1068">
        <f>F31+L31</f>
        <v>49</v>
      </c>
      <c s="397"/>
      <c s="397"/>
    </row>
    <row s="398" customFormat="1" customHeight="1" ht="18">
      <c s="403"/>
      <c s="404"/>
      <c s="1060" t="s">
        <v>118</v>
      </c>
      <c s="1033">
        <v>0</v>
      </c>
      <c s="1033">
        <v>0</v>
      </c>
      <c s="1034">
        <f>SUM(D32:E32)</f>
        <v>0</v>
      </c>
      <c s="1065">
        <v>5</v>
      </c>
      <c s="1033">
        <v>0</v>
      </c>
      <c s="1033">
        <v>3</v>
      </c>
      <c s="1033">
        <v>35</v>
      </c>
      <c s="1033">
        <v>6</v>
      </c>
      <c s="1034">
        <f>SUM(G32:K32)</f>
        <v>49</v>
      </c>
      <c s="1036">
        <f>F32+L32</f>
        <v>49</v>
      </c>
      <c s="397"/>
      <c s="397"/>
    </row>
    <row s="398" customFormat="1" customHeight="1" ht="18">
      <c s="403"/>
      <c s="404"/>
      <c s="1069" t="s">
        <v>119</v>
      </c>
      <c s="1066">
        <v>0</v>
      </c>
      <c s="1066">
        <v>0</v>
      </c>
      <c s="1039">
        <f>SUM(D33:E33)</f>
        <v>0</v>
      </c>
      <c s="1067">
        <v>0</v>
      </c>
      <c s="1066">
        <v>0</v>
      </c>
      <c s="1066">
        <v>0</v>
      </c>
      <c s="1066">
        <v>0</v>
      </c>
      <c s="1066">
        <v>0</v>
      </c>
      <c s="1039">
        <f>SUM(G33:K33)</f>
        <v>0</v>
      </c>
      <c s="1048">
        <f>F33+L33</f>
        <v>0</v>
      </c>
      <c s="397"/>
      <c s="397"/>
    </row>
    <row s="398" customFormat="1" customHeight="1" ht="18">
      <c s="403"/>
      <c s="404"/>
      <c s="1054" t="s">
        <v>94</v>
      </c>
      <c s="1057">
        <f>SUM(D35:D36)</f>
        <v>0</v>
      </c>
      <c s="1057">
        <f>SUM(E35:E36)</f>
        <v>0</v>
      </c>
      <c s="1057">
        <f>SUM(F35:F36)</f>
        <v>0</v>
      </c>
      <c s="1056">
        <f>SUM(G35:G36)</f>
        <v>0</v>
      </c>
      <c s="1057">
        <f>SUM(H35:H36)</f>
        <v>0</v>
      </c>
      <c s="1057">
        <f>SUM(I35:I36)</f>
        <v>0</v>
      </c>
      <c s="1057">
        <f>SUM(J35:J36)</f>
        <v>0</v>
      </c>
      <c s="1057">
        <f>SUM(K35:K36)</f>
        <v>0</v>
      </c>
      <c s="1057">
        <f>SUM(L35:L36)</f>
        <v>0</v>
      </c>
      <c s="1068">
        <f>F34+L34</f>
        <v>0</v>
      </c>
      <c s="397"/>
      <c s="397"/>
    </row>
    <row s="398" customFormat="1" customHeight="1" ht="18">
      <c s="403"/>
      <c s="404"/>
      <c s="1060" t="s">
        <v>118</v>
      </c>
      <c s="1033">
        <v>0</v>
      </c>
      <c s="1033">
        <v>0</v>
      </c>
      <c s="1034">
        <f>SUM(D35:E35)</f>
        <v>0</v>
      </c>
      <c s="1065">
        <v>0</v>
      </c>
      <c s="1033">
        <v>0</v>
      </c>
      <c s="1033">
        <v>0</v>
      </c>
      <c s="1033">
        <v>0</v>
      </c>
      <c s="1033">
        <v>0</v>
      </c>
      <c s="1034">
        <f>SUM(G35:K35)</f>
        <v>0</v>
      </c>
      <c s="1036">
        <f>F35+L35</f>
        <v>0</v>
      </c>
      <c s="397"/>
      <c s="397"/>
    </row>
    <row s="398" customFormat="1" customHeight="1" ht="18">
      <c s="403"/>
      <c s="404"/>
      <c s="1069" t="s">
        <v>119</v>
      </c>
      <c s="1066">
        <v>0</v>
      </c>
      <c s="1066">
        <v>0</v>
      </c>
      <c s="1039">
        <f>SUM(D36:E36)</f>
        <v>0</v>
      </c>
      <c s="1067">
        <v>0</v>
      </c>
      <c s="1066">
        <v>0</v>
      </c>
      <c s="1066">
        <v>0</v>
      </c>
      <c s="1066">
        <v>0</v>
      </c>
      <c s="1066">
        <v>0</v>
      </c>
      <c s="1039">
        <f>SUM(G36:K36)</f>
        <v>0</v>
      </c>
      <c s="1048">
        <f>F36+L36</f>
        <v>0</v>
      </c>
      <c s="397"/>
      <c s="397"/>
    </row>
    <row s="398" customFormat="1" customHeight="1" ht="18">
      <c s="397"/>
      <c s="397"/>
      <c s="1038" t="s">
        <v>144</v>
      </c>
      <c s="1066">
        <v>0</v>
      </c>
      <c s="1066">
        <v>0</v>
      </c>
      <c s="1039">
        <f>SUM(D37:E37)</f>
        <v>0</v>
      </c>
      <c s="1067">
        <v>1142</v>
      </c>
      <c s="1066">
        <v>1916</v>
      </c>
      <c s="1066">
        <v>4836</v>
      </c>
      <c s="1066">
        <v>5206</v>
      </c>
      <c s="1066">
        <v>4006</v>
      </c>
      <c s="1039">
        <f>SUM(G37:K37)</f>
        <v>17106</v>
      </c>
      <c s="1048">
        <f>F37+L37</f>
        <v>17106</v>
      </c>
      <c s="397"/>
      <c s="397"/>
    </row>
    <row s="398" customFormat="1" customHeight="1" ht="12">
      <c s="397"/>
      <c s="397"/>
      <c s="397"/>
      <c s="397"/>
      <c s="397"/>
      <c s="397"/>
      <c s="397"/>
      <c s="397"/>
      <c s="397"/>
      <c s="397"/>
      <c s="397"/>
      <c s="397"/>
      <c s="397"/>
      <c s="397"/>
      <c s="397"/>
    </row>
  </sheetData>
  <sheetProtection selectLockedCells="1" selectUnlockedCells="1"/>
  <mergeCells count="14">
    <mergeCell ref="A3:O3"/>
    <mergeCell ref="A4:O4"/>
    <mergeCell ref="C23:C24"/>
    <mergeCell ref="D23:F23"/>
    <mergeCell ref="G23:L23"/>
    <mergeCell ref="M23:M24"/>
    <mergeCell ref="C9:C10"/>
    <mergeCell ref="D9:F9"/>
    <mergeCell ref="G9:M9"/>
    <mergeCell ref="N9:N10"/>
    <mergeCell ref="C16:C17"/>
    <mergeCell ref="D16:F16"/>
    <mergeCell ref="G16:M16"/>
    <mergeCell ref="N16:N17"/>
  </mergeCells>
</worksheet>
</file>