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202300"/>
  <xr:revisionPtr revIDLastSave="0" documentId="13_ncr:1_{3514D9FE-6674-42DE-8206-6E3E01A3E469}" xr6:coauthVersionLast="47" xr6:coauthVersionMax="47" xr10:uidLastSave="{00000000-0000-0000-0000-000000000000}"/>
  <bookViews>
    <workbookView xWindow="3870" yWindow="2700" windowWidth="21600" windowHeight="12735" xr2:uid="{9BFD354F-CC85-4F87-A8D9-4BB9D87C88FE}"/>
  </bookViews>
  <sheets>
    <sheet name="計算書" sheetId="1" r:id="rId1"/>
    <sheet name="記載例"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31" i="1" l="1"/>
  <c r="O28" i="2"/>
  <c r="G33" i="2"/>
  <c r="Q25" i="2"/>
  <c r="M25" i="2"/>
  <c r="G25" i="2"/>
  <c r="Q24" i="2"/>
  <c r="M24" i="2"/>
  <c r="G24" i="2"/>
  <c r="Q23" i="2"/>
  <c r="M23" i="2"/>
  <c r="G23" i="2"/>
  <c r="Q22" i="2"/>
  <c r="M22" i="2"/>
  <c r="G22" i="2"/>
  <c r="Q21" i="2"/>
  <c r="M21" i="2"/>
  <c r="G21" i="2"/>
  <c r="Q20" i="2"/>
  <c r="M20" i="2"/>
  <c r="G20" i="2"/>
  <c r="Q19" i="2"/>
  <c r="M19" i="2"/>
  <c r="G19" i="2"/>
  <c r="Q18" i="2"/>
  <c r="M18" i="2"/>
  <c r="G18" i="2"/>
  <c r="Q17" i="2"/>
  <c r="M17" i="2"/>
  <c r="G17" i="2"/>
  <c r="Q16" i="2"/>
  <c r="M16" i="2"/>
  <c r="G16" i="2"/>
  <c r="Q15" i="2"/>
  <c r="M15" i="2"/>
  <c r="G15" i="2"/>
  <c r="Q14" i="2"/>
  <c r="M14" i="2"/>
  <c r="G14" i="2"/>
  <c r="Q13" i="2"/>
  <c r="M13" i="2"/>
  <c r="G13" i="2"/>
  <c r="Q12" i="2"/>
  <c r="M12" i="2"/>
  <c r="G12" i="2"/>
  <c r="Q11" i="2"/>
  <c r="Q26" i="2" s="1"/>
  <c r="M11" i="2"/>
  <c r="M26" i="2" s="1"/>
  <c r="G11" i="2"/>
  <c r="G26" i="2" s="1"/>
  <c r="Q11" i="1"/>
  <c r="Q12" i="1"/>
  <c r="Q13" i="1"/>
  <c r="Q14" i="1"/>
  <c r="Q15" i="1"/>
  <c r="Q16" i="1"/>
  <c r="Q17" i="1"/>
  <c r="Q18" i="1"/>
  <c r="Q19" i="1"/>
  <c r="Q20" i="1"/>
  <c r="Q21" i="1"/>
  <c r="Q22" i="1"/>
  <c r="Q23" i="1"/>
  <c r="Q24" i="1"/>
  <c r="Q10" i="1"/>
  <c r="M11" i="1"/>
  <c r="M12" i="1"/>
  <c r="M13" i="1"/>
  <c r="M14" i="1"/>
  <c r="M15" i="1"/>
  <c r="M16" i="1"/>
  <c r="M17" i="1"/>
  <c r="M18" i="1"/>
  <c r="M19" i="1"/>
  <c r="M20" i="1"/>
  <c r="M21" i="1"/>
  <c r="M22" i="1"/>
  <c r="M23" i="1"/>
  <c r="M24" i="1"/>
  <c r="G11" i="1"/>
  <c r="G12" i="1"/>
  <c r="G13" i="1"/>
  <c r="G14" i="1"/>
  <c r="G15" i="1"/>
  <c r="G16" i="1"/>
  <c r="G17" i="1"/>
  <c r="G18" i="1"/>
  <c r="G19" i="1"/>
  <c r="G20" i="1"/>
  <c r="G21" i="1"/>
  <c r="G22" i="1"/>
  <c r="G23" i="1"/>
  <c r="G24" i="1"/>
  <c r="G10" i="1"/>
  <c r="G25" i="1" s="1"/>
  <c r="M10" i="1"/>
  <c r="M25" i="1" s="1"/>
  <c r="Q25" i="1" l="1"/>
  <c r="O27" i="1" s="1"/>
</calcChain>
</file>

<file path=xl/sharedStrings.xml><?xml version="1.0" encoding="utf-8"?>
<sst xmlns="http://schemas.openxmlformats.org/spreadsheetml/2006/main" count="84" uniqueCount="39">
  <si>
    <t>本市までの移動に要した交通費</t>
    <rPh sb="0" eb="2">
      <t>ホンシ</t>
    </rPh>
    <rPh sb="5" eb="7">
      <t>イドウ</t>
    </rPh>
    <rPh sb="8" eb="9">
      <t>ヨウ</t>
    </rPh>
    <rPh sb="11" eb="14">
      <t>コウツウヒ</t>
    </rPh>
    <phoneticPr fontId="1"/>
  </si>
  <si>
    <t>フィールドワークのために本市での現地移動に要した交通費</t>
    <rPh sb="12" eb="14">
      <t>ホンシ</t>
    </rPh>
    <rPh sb="16" eb="18">
      <t>ゲンチ</t>
    </rPh>
    <rPh sb="18" eb="20">
      <t>イドウ</t>
    </rPh>
    <rPh sb="21" eb="22">
      <t>ヨウ</t>
    </rPh>
    <rPh sb="24" eb="27">
      <t>コウツウヒ</t>
    </rPh>
    <phoneticPr fontId="1"/>
  </si>
  <si>
    <t>市内の宿泊施設を利用した場合の宿泊費</t>
    <rPh sb="0" eb="2">
      <t>シナイ</t>
    </rPh>
    <rPh sb="3" eb="5">
      <t>シュクハク</t>
    </rPh>
    <rPh sb="5" eb="7">
      <t>シセツ</t>
    </rPh>
    <rPh sb="8" eb="10">
      <t>リヨウ</t>
    </rPh>
    <rPh sb="12" eb="14">
      <t>バアイ</t>
    </rPh>
    <rPh sb="15" eb="18">
      <t>シュクハクヒ</t>
    </rPh>
    <phoneticPr fontId="1"/>
  </si>
  <si>
    <t>日数</t>
    <rPh sb="0" eb="2">
      <t>ニッスウ</t>
    </rPh>
    <phoneticPr fontId="1"/>
  </si>
  <si>
    <t>身分</t>
    <rPh sb="0" eb="2">
      <t>ミブン</t>
    </rPh>
    <phoneticPr fontId="1"/>
  </si>
  <si>
    <t>氏名</t>
    <rPh sb="0" eb="2">
      <t>シメイ</t>
    </rPh>
    <phoneticPr fontId="1"/>
  </si>
  <si>
    <t>交通手段</t>
    <rPh sb="0" eb="2">
      <t>コウツウ</t>
    </rPh>
    <rPh sb="2" eb="4">
      <t>シュダン</t>
    </rPh>
    <phoneticPr fontId="1"/>
  </si>
  <si>
    <t>補助額</t>
    <rPh sb="0" eb="2">
      <t>ホジョ</t>
    </rPh>
    <rPh sb="2" eb="3">
      <t>ガク</t>
    </rPh>
    <phoneticPr fontId="1"/>
  </si>
  <si>
    <t>経路</t>
    <rPh sb="0" eb="2">
      <t>ケイロ</t>
    </rPh>
    <phoneticPr fontId="1"/>
  </si>
  <si>
    <t>１泊当たりの費用</t>
    <rPh sb="1" eb="2">
      <t>パク</t>
    </rPh>
    <rPh sb="2" eb="3">
      <t>ア</t>
    </rPh>
    <rPh sb="6" eb="8">
      <t>ヒヨウ</t>
    </rPh>
    <phoneticPr fontId="1"/>
  </si>
  <si>
    <t>フィールドワーク参加者</t>
    <rPh sb="8" eb="11">
      <t>サンカシャ</t>
    </rPh>
    <phoneticPr fontId="1"/>
  </si>
  <si>
    <t>富士市フィールドワーク推進補助金補助対象経費計算書</t>
    <rPh sb="0" eb="3">
      <t>フジシ</t>
    </rPh>
    <rPh sb="11" eb="13">
      <t>スイシン</t>
    </rPh>
    <rPh sb="13" eb="16">
      <t>ホジョキン</t>
    </rPh>
    <rPh sb="16" eb="18">
      <t>ホジョ</t>
    </rPh>
    <rPh sb="18" eb="20">
      <t>タイショウ</t>
    </rPh>
    <rPh sb="20" eb="22">
      <t>ケイヒ</t>
    </rPh>
    <rPh sb="22" eb="24">
      <t>ケイサン</t>
    </rPh>
    <rPh sb="24" eb="25">
      <t>ショ</t>
    </rPh>
    <phoneticPr fontId="1"/>
  </si>
  <si>
    <t>作成者</t>
    <rPh sb="0" eb="3">
      <t>サクセイシャ</t>
    </rPh>
    <phoneticPr fontId="1"/>
  </si>
  <si>
    <t>１日当たりの費用</t>
    <rPh sb="1" eb="2">
      <t>ニチ</t>
    </rPh>
    <rPh sb="2" eb="3">
      <t>ア</t>
    </rPh>
    <rPh sb="6" eb="8">
      <t>ヒヨウ</t>
    </rPh>
    <phoneticPr fontId="1"/>
  </si>
  <si>
    <t>備考</t>
    <rPh sb="0" eb="2">
      <t>ビコウ</t>
    </rPh>
    <phoneticPr fontId="1"/>
  </si>
  <si>
    <t>費用
（往復）</t>
    <rPh sb="0" eb="2">
      <t>ヒヨウ</t>
    </rPh>
    <rPh sb="4" eb="6">
      <t>オウフク</t>
    </rPh>
    <phoneticPr fontId="1"/>
  </si>
  <si>
    <t>補助金合計額</t>
    <rPh sb="0" eb="3">
      <t>ホジョキン</t>
    </rPh>
    <rPh sb="3" eb="5">
      <t>ゴウケイ</t>
    </rPh>
    <rPh sb="5" eb="6">
      <t>ガク</t>
    </rPh>
    <phoneticPr fontId="1"/>
  </si>
  <si>
    <t>宿泊場所</t>
    <rPh sb="0" eb="2">
      <t>シュクハク</t>
    </rPh>
    <rPh sb="2" eb="4">
      <t>バショ</t>
    </rPh>
    <phoneticPr fontId="1"/>
  </si>
  <si>
    <t>↑</t>
    <phoneticPr fontId="1"/>
  </si>
  <si>
    <t>第２号の２様式（第６条関係）</t>
    <rPh sb="0" eb="1">
      <t>ダイ</t>
    </rPh>
    <rPh sb="2" eb="3">
      <t>ゴウ</t>
    </rPh>
    <rPh sb="5" eb="7">
      <t>ヨウシキ</t>
    </rPh>
    <rPh sb="8" eb="9">
      <t>ダイ</t>
    </rPh>
    <rPh sb="10" eb="11">
      <t>ジョウ</t>
    </rPh>
    <rPh sb="11" eb="13">
      <t>カンケイ</t>
    </rPh>
    <phoneticPr fontId="1"/>
  </si>
  <si>
    <t>名称</t>
    <rPh sb="0" eb="2">
      <t>メイショウ</t>
    </rPh>
    <phoneticPr fontId="1"/>
  </si>
  <si>
    <t>住所</t>
    <rPh sb="0" eb="2">
      <t>ジュウショ</t>
    </rPh>
    <phoneticPr fontId="1"/>
  </si>
  <si>
    <t>教員</t>
    <rPh sb="0" eb="2">
      <t>キョウイン</t>
    </rPh>
    <phoneticPr fontId="1"/>
  </si>
  <si>
    <t>富士　太郎</t>
    <rPh sb="0" eb="2">
      <t>フジ</t>
    </rPh>
    <rPh sb="3" eb="5">
      <t>タロウ</t>
    </rPh>
    <phoneticPr fontId="1"/>
  </si>
  <si>
    <t>学生</t>
    <rPh sb="0" eb="2">
      <t>ガクセイ</t>
    </rPh>
    <phoneticPr fontId="1"/>
  </si>
  <si>
    <t>大学で負担</t>
    <rPh sb="0" eb="2">
      <t>ダイガク</t>
    </rPh>
    <rPh sb="3" eb="5">
      <t>フタン</t>
    </rPh>
    <phoneticPr fontId="1"/>
  </si>
  <si>
    <t>新幹線</t>
    <rPh sb="0" eb="3">
      <t>シンカンセン</t>
    </rPh>
    <phoneticPr fontId="1"/>
  </si>
  <si>
    <t>浜松-新富士</t>
    <rPh sb="0" eb="2">
      <t>ハママツ</t>
    </rPh>
    <rPh sb="3" eb="6">
      <t>シンフジ</t>
    </rPh>
    <phoneticPr fontId="1"/>
  </si>
  <si>
    <t>市バス</t>
    <rPh sb="0" eb="1">
      <t>シ</t>
    </rPh>
    <phoneticPr fontId="1"/>
  </si>
  <si>
    <t>新富士-富士市役所東-新富士</t>
    <rPh sb="0" eb="3">
      <t>シンフジ</t>
    </rPh>
    <rPh sb="4" eb="9">
      <t>フジシヤクショ</t>
    </rPh>
    <rPh sb="9" eb="10">
      <t>ヒガシ</t>
    </rPh>
    <rPh sb="11" eb="14">
      <t>シンフジ</t>
    </rPh>
    <phoneticPr fontId="1"/>
  </si>
  <si>
    <t>…黄色セルは自動入力されます。</t>
    <rPh sb="1" eb="3">
      <t>キイロ</t>
    </rPh>
    <rPh sb="6" eb="10">
      <t>ジドウニュウリョク</t>
    </rPh>
    <phoneticPr fontId="1"/>
  </si>
  <si>
    <t>宿泊施設　←宿泊する場合は記入してください。</t>
    <rPh sb="2" eb="4">
      <t>シセツ</t>
    </rPh>
    <rPh sb="6" eb="8">
      <t>シュクハク</t>
    </rPh>
    <rPh sb="10" eb="12">
      <t>バアイ</t>
    </rPh>
    <rPh sb="13" eb="15">
      <t>キニュウ</t>
    </rPh>
    <phoneticPr fontId="1"/>
  </si>
  <si>
    <t>岳南鉄道</t>
    <rPh sb="0" eb="2">
      <t>ガクナン</t>
    </rPh>
    <rPh sb="2" eb="4">
      <t>テツドウ</t>
    </rPh>
    <phoneticPr fontId="1"/>
  </si>
  <si>
    <t>吉原本町-吉原-吉原本町</t>
    <rPh sb="0" eb="2">
      <t>ヨシワラ</t>
    </rPh>
    <rPh sb="2" eb="4">
      <t>ホンチョウ</t>
    </rPh>
    <rPh sb="5" eb="7">
      <t>ヨシワラ</t>
    </rPh>
    <rPh sb="8" eb="10">
      <t>ヨシワラ</t>
    </rPh>
    <rPh sb="10" eb="12">
      <t>ホンチョウ</t>
    </rPh>
    <phoneticPr fontId="1"/>
  </si>
  <si>
    <t>愛鷹　花子</t>
    <rPh sb="0" eb="2">
      <t>アシタカ</t>
    </rPh>
    <rPh sb="3" eb="5">
      <t>ハナコ</t>
    </rPh>
    <phoneticPr fontId="1"/>
  </si>
  <si>
    <t>チャーター費用</t>
    <rPh sb="5" eb="7">
      <t>ヒヨウ</t>
    </rPh>
    <phoneticPr fontId="1"/>
  </si>
  <si>
    <t>フィールドワーク参加者の人数</t>
    <rPh sb="8" eb="11">
      <t>サンカシャ</t>
    </rPh>
    <rPh sb="12" eb="14">
      <t>ニンズウ</t>
    </rPh>
    <phoneticPr fontId="1"/>
  </si>
  <si>
    <t>貸切バスで移動する場合</t>
    <rPh sb="0" eb="2">
      <t>カシキリ</t>
    </rPh>
    <rPh sb="5" eb="7">
      <t>イドウ</t>
    </rPh>
    <rPh sb="9" eb="11">
      <t>バアイ</t>
    </rPh>
    <phoneticPr fontId="1"/>
  </si>
  <si>
    <t>本市での現地移動に貸切バスを用いた日数</t>
    <rPh sb="0" eb="2">
      <t>ホンシ</t>
    </rPh>
    <rPh sb="4" eb="6">
      <t>ゲンチ</t>
    </rPh>
    <rPh sb="6" eb="8">
      <t>イドウ</t>
    </rPh>
    <rPh sb="9" eb="11">
      <t>カシキリ</t>
    </rPh>
    <rPh sb="14" eb="15">
      <t>モチ</t>
    </rPh>
    <rPh sb="17" eb="19">
      <t>ニッスウ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</si>
</sst>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游ゴシック"/>
      <family val="2"/>
      <charset val="128"/>
      <scheme val="minor"/>
    </font>
    <font>
      <sz val="6"/>
      <name val="游ゴシック"/>
      <family val="2"/>
      <charset val="128"/>
      <scheme val="minor"/>
    </font>
    <font>
      <b/>
      <sz val="16"/>
      <color theme="1"/>
      <name val="游ゴシック"/>
      <family val="3"/>
      <charset val="128"/>
      <scheme val="minor"/>
    </font>
    <font>
      <b/>
      <sz val="11"/>
      <color theme="1"/>
      <name val="游ゴシック"/>
      <family val="3"/>
      <charset val="128"/>
      <scheme val="minor"/>
    </font>
  </fonts>
  <fills count="6">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style="thick">
        <color indexed="64"/>
      </top>
      <bottom style="hair">
        <color indexed="64"/>
      </bottom>
      <diagonal/>
    </border>
    <border>
      <left style="hair">
        <color indexed="64"/>
      </left>
      <right style="thick">
        <color indexed="64"/>
      </right>
      <top style="thick">
        <color indexed="64"/>
      </top>
      <bottom style="hair">
        <color indexed="64"/>
      </bottom>
      <diagonal/>
    </border>
    <border>
      <left style="hair">
        <color indexed="64"/>
      </left>
      <right style="thick">
        <color indexed="64"/>
      </right>
      <top style="hair">
        <color indexed="64"/>
      </top>
      <bottom style="hair">
        <color indexed="64"/>
      </bottom>
      <diagonal/>
    </border>
    <border>
      <left style="hair">
        <color indexed="64"/>
      </left>
      <right style="hair">
        <color indexed="64"/>
      </right>
      <top style="hair">
        <color indexed="64"/>
      </top>
      <bottom style="thick">
        <color indexed="64"/>
      </bottom>
      <diagonal/>
    </border>
    <border>
      <left style="hair">
        <color indexed="64"/>
      </left>
      <right style="thick">
        <color indexed="64"/>
      </right>
      <top style="hair">
        <color indexed="64"/>
      </top>
      <bottom style="thick">
        <color indexed="64"/>
      </bottom>
      <diagonal/>
    </border>
    <border>
      <left/>
      <right style="hair">
        <color indexed="64"/>
      </right>
      <top style="thick">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ck">
        <color indexed="64"/>
      </bottom>
      <diagonal/>
    </border>
    <border>
      <left style="hair">
        <color indexed="64"/>
      </left>
      <right style="hair">
        <color indexed="64"/>
      </right>
      <top/>
      <bottom style="hair">
        <color indexed="64"/>
      </bottom>
      <diagonal/>
    </border>
    <border>
      <left style="hair">
        <color indexed="64"/>
      </left>
      <right style="thick">
        <color indexed="64"/>
      </right>
      <top/>
      <bottom style="hair">
        <color indexed="64"/>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ck">
        <color indexed="64"/>
      </right>
      <top style="hair">
        <color indexed="64"/>
      </top>
      <bottom style="double">
        <color indexed="64"/>
      </bottom>
      <diagonal/>
    </border>
    <border>
      <left style="thick">
        <color indexed="64"/>
      </left>
      <right style="thin">
        <color indexed="64"/>
      </right>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style="thick">
        <color indexed="64"/>
      </bottom>
      <diagonal/>
    </border>
    <border>
      <left style="hair">
        <color indexed="64"/>
      </left>
      <right style="thin">
        <color indexed="64"/>
      </right>
      <top style="hair">
        <color indexed="64"/>
      </top>
      <bottom style="double">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ck">
        <color indexed="64"/>
      </bottom>
      <diagonal/>
    </border>
    <border>
      <left style="hair">
        <color indexed="64"/>
      </left>
      <right style="thin">
        <color indexed="64"/>
      </right>
      <top style="thick">
        <color indexed="64"/>
      </top>
      <bottom style="hair">
        <color indexed="64"/>
      </bottom>
      <diagonal/>
    </border>
    <border>
      <left style="thick">
        <color indexed="64"/>
      </left>
      <right style="thin">
        <color indexed="64"/>
      </right>
      <top/>
      <bottom style="double">
        <color indexed="64"/>
      </bottom>
      <diagonal/>
    </border>
    <border>
      <left style="thick">
        <color indexed="64"/>
      </left>
      <right style="thin">
        <color indexed="64"/>
      </right>
      <top style="thick">
        <color indexed="64"/>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s>
  <cellStyleXfs count="1">
    <xf numFmtId="0" fontId="0" fillId="0" borderId="0">
      <alignment vertical="center"/>
    </xf>
  </cellStyleXfs>
  <cellXfs count="77">
    <xf numFmtId="0" fontId="0" fillId="0" borderId="0" xfId="0">
      <alignment vertical="center"/>
    </xf>
    <xf numFmtId="0" fontId="0" fillId="0" borderId="1" xfId="0" applyBorder="1" applyAlignment="1">
      <alignment horizontal="center" vertical="center"/>
    </xf>
    <xf numFmtId="0" fontId="0" fillId="0" borderId="0" xfId="0" applyBorder="1">
      <alignment vertical="center"/>
    </xf>
    <xf numFmtId="0" fontId="0" fillId="0" borderId="3" xfId="0" applyBorder="1">
      <alignment vertical="center"/>
    </xf>
    <xf numFmtId="0" fontId="0" fillId="0" borderId="2"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pplyAlignment="1">
      <alignment horizontal="center" vertical="center" wrapText="1"/>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6" xfId="0" applyBorder="1">
      <alignment vertical="center"/>
    </xf>
    <xf numFmtId="0" fontId="0" fillId="0" borderId="25" xfId="0" applyBorder="1">
      <alignment vertical="center"/>
    </xf>
    <xf numFmtId="0" fontId="0" fillId="0" borderId="28" xfId="0" applyBorder="1">
      <alignment vertical="center"/>
    </xf>
    <xf numFmtId="0" fontId="0" fillId="0" borderId="27" xfId="0" applyBorder="1">
      <alignment vertical="center"/>
    </xf>
    <xf numFmtId="0" fontId="0" fillId="0" borderId="0" xfId="0" applyAlignment="1">
      <alignment horizontal="right" vertical="top"/>
    </xf>
    <xf numFmtId="0" fontId="3" fillId="0" borderId="0" xfId="0" applyFont="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5" borderId="12" xfId="0" applyFill="1" applyBorder="1">
      <alignment vertical="center"/>
    </xf>
    <xf numFmtId="0" fontId="0" fillId="5" borderId="2" xfId="0" applyFill="1" applyBorder="1">
      <alignment vertical="center"/>
    </xf>
    <xf numFmtId="0" fontId="0" fillId="5" borderId="28" xfId="0" applyFill="1" applyBorder="1">
      <alignment vertical="center"/>
    </xf>
    <xf numFmtId="0" fontId="0" fillId="5" borderId="27" xfId="0" applyFill="1" applyBorder="1">
      <alignment vertical="center"/>
    </xf>
    <xf numFmtId="0" fontId="0" fillId="0" borderId="15" xfId="0" applyFill="1" applyBorder="1" applyAlignment="1">
      <alignment horizontal="center" vertical="center" wrapText="1"/>
    </xf>
    <xf numFmtId="0" fontId="0" fillId="5" borderId="0" xfId="0" applyFill="1">
      <alignment vertical="center"/>
    </xf>
    <xf numFmtId="0" fontId="0" fillId="0" borderId="12" xfId="0" applyBorder="1" applyAlignment="1">
      <alignment vertical="center" shrinkToFit="1"/>
    </xf>
    <xf numFmtId="0" fontId="0" fillId="0" borderId="2" xfId="0" applyBorder="1" applyAlignment="1">
      <alignment vertical="center" shrinkToFit="1"/>
    </xf>
    <xf numFmtId="0" fontId="0" fillId="0" borderId="7" xfId="0" applyBorder="1" applyAlignment="1">
      <alignment vertical="center" shrinkToFit="1"/>
    </xf>
    <xf numFmtId="0" fontId="0" fillId="0" borderId="21" xfId="0" applyBorder="1" applyAlignment="1">
      <alignment vertical="center" shrinkToFit="1"/>
    </xf>
    <xf numFmtId="0" fontId="0" fillId="0" borderId="22" xfId="0" applyBorder="1" applyAlignment="1">
      <alignment vertical="center" shrinkToFit="1"/>
    </xf>
    <xf numFmtId="0" fontId="0" fillId="0" borderId="23" xfId="0" applyBorder="1" applyAlignment="1">
      <alignment vertical="center" shrinkToFit="1"/>
    </xf>
    <xf numFmtId="0" fontId="0" fillId="0" borderId="13" xfId="0" applyBorder="1" applyAlignment="1">
      <alignment vertical="center" shrinkToFit="1"/>
    </xf>
    <xf numFmtId="0" fontId="0" fillId="0" borderId="6" xfId="0" applyBorder="1" applyAlignment="1">
      <alignment vertical="center" shrinkToFit="1"/>
    </xf>
    <xf numFmtId="0" fontId="0" fillId="0" borderId="8" xfId="0" applyBorder="1" applyAlignment="1">
      <alignment vertical="center" shrinkToFit="1"/>
    </xf>
    <xf numFmtId="0" fontId="0" fillId="0" borderId="33" xfId="0" applyBorder="1">
      <alignment vertical="center"/>
    </xf>
    <xf numFmtId="0" fontId="0" fillId="0" borderId="38" xfId="0" applyBorder="1">
      <alignment vertical="center"/>
    </xf>
    <xf numFmtId="0" fontId="0" fillId="5" borderId="36" xfId="0" applyFill="1" applyBorder="1">
      <alignment vertical="center"/>
    </xf>
    <xf numFmtId="0" fontId="0" fillId="0" borderId="36" xfId="0" applyFill="1" applyBorder="1">
      <alignment vertical="center"/>
    </xf>
    <xf numFmtId="0" fontId="0" fillId="0" borderId="37" xfId="0" applyBorder="1">
      <alignment vertical="center"/>
    </xf>
    <xf numFmtId="0" fontId="0" fillId="0" borderId="12" xfId="0" applyBorder="1">
      <alignment vertical="center"/>
    </xf>
    <xf numFmtId="0" fontId="0" fillId="0" borderId="32" xfId="0" applyBorder="1">
      <alignment vertical="center"/>
    </xf>
    <xf numFmtId="0" fontId="0" fillId="0" borderId="2" xfId="0" applyBorder="1">
      <alignment vertical="center"/>
    </xf>
    <xf numFmtId="0" fontId="0" fillId="0" borderId="34" xfId="0" applyBorder="1">
      <alignment vertical="center"/>
    </xf>
    <xf numFmtId="0" fontId="0" fillId="0" borderId="35" xfId="0" applyBorder="1">
      <alignment vertical="center"/>
    </xf>
    <xf numFmtId="0" fontId="0" fillId="0" borderId="9" xfId="0" applyBorder="1" applyAlignment="1">
      <alignment horizontal="center" vertical="center" wrapText="1"/>
    </xf>
    <xf numFmtId="0" fontId="0" fillId="0" borderId="24" xfId="0" applyBorder="1" applyAlignment="1">
      <alignment horizontal="center" vertical="center" wrapText="1"/>
    </xf>
    <xf numFmtId="0" fontId="2" fillId="0" borderId="0" xfId="0" applyFont="1" applyAlignment="1">
      <alignment horizontal="center" vertical="center"/>
    </xf>
    <xf numFmtId="0" fontId="0" fillId="0" borderId="1" xfId="0" applyBorder="1" applyAlignment="1">
      <alignment horizontal="left" vertical="center"/>
    </xf>
    <xf numFmtId="0" fontId="0" fillId="0" borderId="1"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4" borderId="9" xfId="0" applyFill="1" applyBorder="1" applyAlignment="1">
      <alignment horizontal="center" vertical="center" wrapText="1"/>
    </xf>
    <xf numFmtId="0" fontId="0" fillId="4" borderId="4" xfId="0" applyFill="1" applyBorder="1" applyAlignment="1">
      <alignment horizontal="center" vertical="center" wrapText="1"/>
    </xf>
    <xf numFmtId="0" fontId="0" fillId="4" borderId="5" xfId="0" applyFill="1" applyBorder="1" applyAlignment="1">
      <alignment horizontal="center" vertical="center" wrapText="1"/>
    </xf>
    <xf numFmtId="0" fontId="0" fillId="3" borderId="9" xfId="0" applyFill="1" applyBorder="1" applyAlignment="1">
      <alignment horizontal="center" vertical="center" wrapText="1"/>
    </xf>
    <xf numFmtId="0" fontId="0" fillId="3" borderId="4" xfId="0" applyFill="1" applyBorder="1" applyAlignment="1">
      <alignment horizontal="center" vertical="center" wrapText="1"/>
    </xf>
    <xf numFmtId="0" fontId="0" fillId="3" borderId="24" xfId="0" applyFill="1" applyBorder="1" applyAlignment="1">
      <alignment horizontal="center" vertical="center" wrapText="1"/>
    </xf>
    <xf numFmtId="0" fontId="0" fillId="2" borderId="9" xfId="0" applyFill="1" applyBorder="1" applyAlignment="1">
      <alignment horizontal="center" vertical="center" wrapText="1"/>
    </xf>
    <xf numFmtId="0" fontId="0" fillId="2" borderId="4"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39" xfId="0" applyFill="1" applyBorder="1" applyAlignment="1">
      <alignment horizontal="center" vertical="center" wrapText="1"/>
    </xf>
    <xf numFmtId="0" fontId="0" fillId="2" borderId="40" xfId="0" applyFill="1" applyBorder="1" applyAlignment="1">
      <alignment horizontal="center" vertical="center" wrapText="1"/>
    </xf>
    <xf numFmtId="0" fontId="0" fillId="2" borderId="41" xfId="0" applyFill="1" applyBorder="1" applyAlignment="1">
      <alignment horizontal="center" vertical="center" wrapText="1"/>
    </xf>
    <xf numFmtId="0" fontId="0" fillId="5" borderId="30" xfId="0" applyFill="1" applyBorder="1" applyAlignment="1">
      <alignment horizontal="center" vertical="center"/>
    </xf>
    <xf numFmtId="0" fontId="0" fillId="5" borderId="31" xfId="0"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114300</xdr:colOff>
      <xdr:row>4</xdr:row>
      <xdr:rowOff>38100</xdr:rowOff>
    </xdr:from>
    <xdr:to>
      <xdr:col>6</xdr:col>
      <xdr:colOff>314325</xdr:colOff>
      <xdr:row>6</xdr:row>
      <xdr:rowOff>180975</xdr:rowOff>
    </xdr:to>
    <xdr:sp macro="" textlink="">
      <xdr:nvSpPr>
        <xdr:cNvPr id="2" name="吹き出し: 四角形 1">
          <a:extLst>
            <a:ext uri="{FF2B5EF4-FFF2-40B4-BE49-F238E27FC236}">
              <a16:creationId xmlns:a16="http://schemas.microsoft.com/office/drawing/2014/main" id="{BED960E6-2C76-FAAF-3274-1B784297903A}"/>
            </a:ext>
          </a:extLst>
        </xdr:cNvPr>
        <xdr:cNvSpPr/>
      </xdr:nvSpPr>
      <xdr:spPr>
        <a:xfrm>
          <a:off x="2676525" y="1076325"/>
          <a:ext cx="3295650" cy="619125"/>
        </a:xfrm>
        <a:prstGeom prst="wedgeRectCallout">
          <a:avLst>
            <a:gd name="adj1" fmla="val -5515"/>
            <a:gd name="adj2" fmla="val 7327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原則として、大学等の最寄り駅から、新富士駅又は富士駅までの経路を記入してください。</a:t>
          </a:r>
        </a:p>
      </xdr:txBody>
    </xdr:sp>
    <xdr:clientData/>
  </xdr:twoCellAnchor>
  <xdr:twoCellAnchor>
    <xdr:from>
      <xdr:col>8</xdr:col>
      <xdr:colOff>1104900</xdr:colOff>
      <xdr:row>5</xdr:row>
      <xdr:rowOff>142875</xdr:rowOff>
    </xdr:from>
    <xdr:to>
      <xdr:col>10</xdr:col>
      <xdr:colOff>571500</xdr:colOff>
      <xdr:row>7</xdr:row>
      <xdr:rowOff>0</xdr:rowOff>
    </xdr:to>
    <xdr:sp macro="" textlink="">
      <xdr:nvSpPr>
        <xdr:cNvPr id="3" name="吹き出し: 四角形 2">
          <a:extLst>
            <a:ext uri="{FF2B5EF4-FFF2-40B4-BE49-F238E27FC236}">
              <a16:creationId xmlns:a16="http://schemas.microsoft.com/office/drawing/2014/main" id="{E80B006C-FFC1-4004-A266-1BA970A57BAC}"/>
            </a:ext>
          </a:extLst>
        </xdr:cNvPr>
        <xdr:cNvSpPr/>
      </xdr:nvSpPr>
      <xdr:spPr>
        <a:xfrm>
          <a:off x="8258175" y="1419225"/>
          <a:ext cx="1847850" cy="333375"/>
        </a:xfrm>
        <a:prstGeom prst="wedgeRectCallout">
          <a:avLst>
            <a:gd name="adj1" fmla="val -3781"/>
            <a:gd name="adj2" fmla="val 77885"/>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本市内の移動に限ります。</a:t>
          </a:r>
          <a:endParaRPr kumimoji="1" lang="en-US" altLang="ja-JP" sz="1100"/>
        </a:p>
      </xdr:txBody>
    </xdr:sp>
    <xdr:clientData/>
  </xdr:twoCellAnchor>
  <xdr:twoCellAnchor>
    <xdr:from>
      <xdr:col>14</xdr:col>
      <xdr:colOff>180975</xdr:colOff>
      <xdr:row>13</xdr:row>
      <xdr:rowOff>190500</xdr:rowOff>
    </xdr:from>
    <xdr:to>
      <xdr:col>17</xdr:col>
      <xdr:colOff>476250</xdr:colOff>
      <xdr:row>16</xdr:row>
      <xdr:rowOff>142875</xdr:rowOff>
    </xdr:to>
    <xdr:sp macro="" textlink="">
      <xdr:nvSpPr>
        <xdr:cNvPr id="4" name="吹き出し: 四角形 3">
          <a:extLst>
            <a:ext uri="{FF2B5EF4-FFF2-40B4-BE49-F238E27FC236}">
              <a16:creationId xmlns:a16="http://schemas.microsoft.com/office/drawing/2014/main" id="{9BE898F6-C0E6-4E8F-A4F8-15A04F4485F5}"/>
            </a:ext>
          </a:extLst>
        </xdr:cNvPr>
        <xdr:cNvSpPr/>
      </xdr:nvSpPr>
      <xdr:spPr>
        <a:xfrm>
          <a:off x="12582525" y="3810000"/>
          <a:ext cx="2352675" cy="838200"/>
        </a:xfrm>
        <a:prstGeom prst="wedgeRectCallout">
          <a:avLst>
            <a:gd name="adj1" fmla="val -7830"/>
            <a:gd name="adj2" fmla="val -92386"/>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フィールドワークに関係のない前泊、後泊などは日数に含めないでください。</a:t>
          </a:r>
          <a:endParaRPr kumimoji="1" lang="en-US" altLang="ja-JP" sz="1100"/>
        </a:p>
      </xdr:txBody>
    </xdr:sp>
    <xdr:clientData/>
  </xdr:twoCellAnchor>
  <xdr:twoCellAnchor>
    <xdr:from>
      <xdr:col>4</xdr:col>
      <xdr:colOff>0</xdr:colOff>
      <xdr:row>13</xdr:row>
      <xdr:rowOff>285751</xdr:rowOff>
    </xdr:from>
    <xdr:to>
      <xdr:col>7</xdr:col>
      <xdr:colOff>704850</xdr:colOff>
      <xdr:row>17</xdr:row>
      <xdr:rowOff>228600</xdr:rowOff>
    </xdr:to>
    <xdr:sp macro="" textlink="">
      <xdr:nvSpPr>
        <xdr:cNvPr id="6" name="吹き出し: 四角形 5">
          <a:extLst>
            <a:ext uri="{FF2B5EF4-FFF2-40B4-BE49-F238E27FC236}">
              <a16:creationId xmlns:a16="http://schemas.microsoft.com/office/drawing/2014/main" id="{714857C0-3B1D-41C5-8B03-4C834831C5A3}"/>
            </a:ext>
          </a:extLst>
        </xdr:cNvPr>
        <xdr:cNvSpPr/>
      </xdr:nvSpPr>
      <xdr:spPr>
        <a:xfrm>
          <a:off x="3752850" y="3905251"/>
          <a:ext cx="3295650" cy="1123949"/>
        </a:xfrm>
        <a:prstGeom prst="wedgeRectCallout">
          <a:avLst>
            <a:gd name="adj1" fmla="val 36392"/>
            <a:gd name="adj2" fmla="val -110396"/>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大学から経費が支出される、科学研究費助成事業費の交付を受ける、研究を受託し委託費用を受ける等、実質的に本人が費用を負担しない場合は、補助金交付の対象となりません。</a:t>
          </a:r>
        </a:p>
      </xdr:txBody>
    </xdr:sp>
    <xdr:clientData/>
  </xdr:twoCellAnchor>
  <xdr:twoCellAnchor>
    <xdr:from>
      <xdr:col>9</xdr:col>
      <xdr:colOff>171450</xdr:colOff>
      <xdr:row>14</xdr:row>
      <xdr:rowOff>247650</xdr:rowOff>
    </xdr:from>
    <xdr:to>
      <xdr:col>13</xdr:col>
      <xdr:colOff>219075</xdr:colOff>
      <xdr:row>20</xdr:row>
      <xdr:rowOff>95250</xdr:rowOff>
    </xdr:to>
    <xdr:sp macro="" textlink="">
      <xdr:nvSpPr>
        <xdr:cNvPr id="7" name="吹き出し: 四角形 6">
          <a:extLst>
            <a:ext uri="{FF2B5EF4-FFF2-40B4-BE49-F238E27FC236}">
              <a16:creationId xmlns:a16="http://schemas.microsoft.com/office/drawing/2014/main" id="{9E9F1ED4-0BD8-4760-80ED-D96BAB3D7442}"/>
            </a:ext>
          </a:extLst>
        </xdr:cNvPr>
        <xdr:cNvSpPr/>
      </xdr:nvSpPr>
      <xdr:spPr>
        <a:xfrm>
          <a:off x="8515350" y="4162425"/>
          <a:ext cx="3295650" cy="1619250"/>
        </a:xfrm>
        <a:prstGeom prst="wedgeRectCallout">
          <a:avLst>
            <a:gd name="adj1" fmla="val -43377"/>
            <a:gd name="adj2" fmla="val -84252"/>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交付申請時に現地移動の詳細が確定していない場合には、公共交通を利用した場合を想定して記入してください。変更が生じた場合は、フィールドワーク実施前なら変更申請を行い、実施後であれば実績報告において実際にかかった費用を報告してください。</a:t>
          </a:r>
        </a:p>
      </xdr:txBody>
    </xdr:sp>
    <xdr:clientData/>
  </xdr:twoCellAnchor>
  <xdr:twoCellAnchor>
    <xdr:from>
      <xdr:col>7</xdr:col>
      <xdr:colOff>285750</xdr:colOff>
      <xdr:row>31</xdr:row>
      <xdr:rowOff>190500</xdr:rowOff>
    </xdr:from>
    <xdr:to>
      <xdr:col>10</xdr:col>
      <xdr:colOff>390525</xdr:colOff>
      <xdr:row>37</xdr:row>
      <xdr:rowOff>200025</xdr:rowOff>
    </xdr:to>
    <xdr:sp macro="" textlink="">
      <xdr:nvSpPr>
        <xdr:cNvPr id="9" name="吹き出し: 四角形 8">
          <a:extLst>
            <a:ext uri="{FF2B5EF4-FFF2-40B4-BE49-F238E27FC236}">
              <a16:creationId xmlns:a16="http://schemas.microsoft.com/office/drawing/2014/main" id="{3C552119-3A9C-4E06-A618-BAB3FD73BC9E}"/>
            </a:ext>
          </a:extLst>
        </xdr:cNvPr>
        <xdr:cNvSpPr/>
      </xdr:nvSpPr>
      <xdr:spPr>
        <a:xfrm>
          <a:off x="6629400" y="8782050"/>
          <a:ext cx="3295650" cy="1447800"/>
        </a:xfrm>
        <a:prstGeom prst="wedgeRectCallout">
          <a:avLst>
            <a:gd name="adj1" fmla="val -46267"/>
            <a:gd name="adj2" fmla="val -8721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貸切バスを使う場合は、ここに記入してください。</a:t>
          </a:r>
          <a:endParaRPr kumimoji="1" lang="en-US" altLang="ja-JP" sz="1100"/>
        </a:p>
        <a:p>
          <a:pPr algn="l"/>
          <a:r>
            <a:rPr kumimoji="1" lang="ja-JP" altLang="en-US" sz="1100"/>
            <a:t>チャーター費用の２分の１の額と、参加人数</a:t>
          </a:r>
          <a:r>
            <a:rPr kumimoji="1" lang="en-US" altLang="ja-JP" sz="1100"/>
            <a:t>×6,000</a:t>
          </a:r>
          <a:r>
            <a:rPr kumimoji="1" lang="ja-JP" altLang="en-US" sz="1100"/>
            <a:t>円＋参加人数</a:t>
          </a:r>
          <a:r>
            <a:rPr kumimoji="1" lang="en-US" altLang="ja-JP" sz="1100"/>
            <a:t>×</a:t>
          </a:r>
          <a:r>
            <a:rPr kumimoji="1" lang="ja-JP" altLang="en-US" sz="1100"/>
            <a:t>現地移動に貸切バスを用いた日数</a:t>
          </a:r>
          <a:r>
            <a:rPr kumimoji="1" lang="en-US" altLang="ja-JP" sz="1100"/>
            <a:t>×2,000</a:t>
          </a:r>
          <a:r>
            <a:rPr kumimoji="1" lang="ja-JP" altLang="en-US" sz="1100"/>
            <a:t>円の合計額とを比べて、低い方が補助額になります。</a:t>
          </a:r>
          <a:endParaRPr kumimoji="1" lang="en-US" altLang="ja-JP" sz="1100"/>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E0341-4DFC-4017-B8D7-01EE0F09D883}">
  <sheetPr>
    <pageSetUpPr fitToPage="1"/>
  </sheetPr>
  <dimension ref="A1:R31"/>
  <sheetViews>
    <sheetView tabSelected="1" topLeftCell="A19" workbookViewId="0">
      <selection activeCell="J31" sqref="J31"/>
    </sheetView>
  </sheetViews>
  <sheetFormatPr defaultRowHeight="18.75" x14ac:dyDescent="0.4"/>
  <cols>
    <col min="3" max="5" width="15.625" customWidth="1"/>
    <col min="6" max="6" width="9.375" customWidth="1"/>
    <col min="8" max="8" width="10.625" customWidth="1"/>
    <col min="9" max="10" width="15.625" customWidth="1"/>
    <col min="14" max="14" width="10.625" customWidth="1"/>
    <col min="18" max="18" width="10.625" customWidth="1"/>
  </cols>
  <sheetData>
    <row r="1" spans="1:18" x14ac:dyDescent="0.4">
      <c r="A1" t="s">
        <v>19</v>
      </c>
    </row>
    <row r="2" spans="1:18" ht="25.5" x14ac:dyDescent="0.4">
      <c r="C2" s="57" t="s">
        <v>11</v>
      </c>
      <c r="D2" s="57"/>
      <c r="E2" s="57"/>
      <c r="F2" s="57"/>
      <c r="G2" s="57"/>
      <c r="H2" s="57"/>
      <c r="I2" s="57"/>
      <c r="J2" s="57"/>
      <c r="K2" s="57"/>
      <c r="L2" s="57"/>
      <c r="M2" s="57"/>
      <c r="N2" s="57"/>
      <c r="O2" s="57"/>
      <c r="P2" s="57"/>
    </row>
    <row r="3" spans="1:18" x14ac:dyDescent="0.4">
      <c r="B3" s="2"/>
      <c r="O3" s="1" t="s">
        <v>12</v>
      </c>
      <c r="P3" s="59"/>
      <c r="Q3" s="59"/>
      <c r="R3" s="59"/>
    </row>
    <row r="5" spans="1:18" x14ac:dyDescent="0.4">
      <c r="O5" s="59" t="s">
        <v>17</v>
      </c>
      <c r="P5" s="58" t="s">
        <v>20</v>
      </c>
      <c r="Q5" s="58"/>
      <c r="R5" s="58"/>
    </row>
    <row r="6" spans="1:18" x14ac:dyDescent="0.4">
      <c r="O6" s="59"/>
      <c r="P6" s="58" t="s">
        <v>21</v>
      </c>
      <c r="Q6" s="58"/>
      <c r="R6" s="58"/>
    </row>
    <row r="7" spans="1:18" ht="19.5" thickBot="1" x14ac:dyDescent="0.45">
      <c r="Q7" s="27" t="s">
        <v>18</v>
      </c>
    </row>
    <row r="8" spans="1:18" ht="19.5" thickTop="1" x14ac:dyDescent="0.4">
      <c r="A8" s="22"/>
      <c r="B8" s="55" t="s">
        <v>10</v>
      </c>
      <c r="C8" s="56"/>
      <c r="D8" s="69" t="s">
        <v>0</v>
      </c>
      <c r="E8" s="70"/>
      <c r="F8" s="70"/>
      <c r="G8" s="70"/>
      <c r="H8" s="71"/>
      <c r="I8" s="66" t="s">
        <v>1</v>
      </c>
      <c r="J8" s="67"/>
      <c r="K8" s="67"/>
      <c r="L8" s="67"/>
      <c r="M8" s="67"/>
      <c r="N8" s="68"/>
      <c r="O8" s="63" t="s">
        <v>2</v>
      </c>
      <c r="P8" s="64"/>
      <c r="Q8" s="64"/>
      <c r="R8" s="65"/>
    </row>
    <row r="9" spans="1:18" ht="38.25" thickBot="1" x14ac:dyDescent="0.45">
      <c r="A9" s="23"/>
      <c r="B9" s="12" t="s">
        <v>4</v>
      </c>
      <c r="C9" s="18" t="s">
        <v>5</v>
      </c>
      <c r="D9" s="12" t="s">
        <v>6</v>
      </c>
      <c r="E9" s="13" t="s">
        <v>8</v>
      </c>
      <c r="F9" s="13" t="s">
        <v>15</v>
      </c>
      <c r="G9" s="13" t="s">
        <v>7</v>
      </c>
      <c r="H9" s="18" t="s">
        <v>14</v>
      </c>
      <c r="I9" s="12" t="s">
        <v>6</v>
      </c>
      <c r="J9" s="13" t="s">
        <v>8</v>
      </c>
      <c r="K9" s="13" t="s">
        <v>13</v>
      </c>
      <c r="L9" s="13" t="s">
        <v>3</v>
      </c>
      <c r="M9" s="13" t="s">
        <v>7</v>
      </c>
      <c r="N9" s="18" t="s">
        <v>14</v>
      </c>
      <c r="O9" s="12" t="s">
        <v>9</v>
      </c>
      <c r="P9" s="13" t="s">
        <v>3</v>
      </c>
      <c r="Q9" s="13" t="s">
        <v>7</v>
      </c>
      <c r="R9" s="14" t="s">
        <v>14</v>
      </c>
    </row>
    <row r="10" spans="1:18" ht="23.25" customHeight="1" thickTop="1" x14ac:dyDescent="0.4">
      <c r="A10" s="15">
        <v>1</v>
      </c>
      <c r="B10" s="3"/>
      <c r="C10" s="19"/>
      <c r="D10" s="3"/>
      <c r="E10" s="10"/>
      <c r="F10" s="10"/>
      <c r="G10" s="10">
        <f>IF(F10*0.5&gt;=6000,6000,F10*0.5)</f>
        <v>0</v>
      </c>
      <c r="H10" s="19"/>
      <c r="I10" s="3"/>
      <c r="J10" s="10"/>
      <c r="K10" s="10"/>
      <c r="L10" s="10"/>
      <c r="M10" s="10">
        <f>IF(K10*0.5&gt;=2000,2000,K10*0.5)*IF(L10&gt;=7,7,L10)</f>
        <v>0</v>
      </c>
      <c r="N10" s="19"/>
      <c r="O10" s="3"/>
      <c r="P10" s="10"/>
      <c r="Q10" s="10">
        <f>IF(O10*0.5&gt;=3000,3000,O10*0.5)*IF(P10&gt;=6,6,P10)</f>
        <v>0</v>
      </c>
      <c r="R10" s="11"/>
    </row>
    <row r="11" spans="1:18" ht="23.25" customHeight="1" x14ac:dyDescent="0.4">
      <c r="A11" s="16">
        <v>2</v>
      </c>
      <c r="B11" s="8"/>
      <c r="C11" s="20"/>
      <c r="D11" s="3"/>
      <c r="E11" s="4"/>
      <c r="F11" s="10"/>
      <c r="G11" s="4">
        <f t="shared" ref="G11:G24" si="0">IF(F11*0.5&gt;=6000,6000,F11*0.5)</f>
        <v>0</v>
      </c>
      <c r="H11" s="20"/>
      <c r="I11" s="3"/>
      <c r="J11" s="10"/>
      <c r="K11" s="10"/>
      <c r="L11" s="10"/>
      <c r="M11" s="4">
        <f t="shared" ref="M11:M24" si="1">IF(K11*0.5&gt;=2000,2000,K11*0.5)*IF(L11&gt;=7,7,L11)</f>
        <v>0</v>
      </c>
      <c r="N11" s="20"/>
      <c r="O11" s="8"/>
      <c r="P11" s="4"/>
      <c r="Q11" s="10">
        <f t="shared" ref="Q11:Q24" si="2">IF(O11*0.5&gt;=3000,3000,O11*0.5)*IF(P11&gt;=6,6,P11)</f>
        <v>0</v>
      </c>
      <c r="R11" s="5"/>
    </row>
    <row r="12" spans="1:18" ht="23.25" customHeight="1" x14ac:dyDescent="0.4">
      <c r="A12" s="16">
        <v>3</v>
      </c>
      <c r="B12" s="8"/>
      <c r="C12" s="20"/>
      <c r="D12" s="3"/>
      <c r="E12" s="4"/>
      <c r="F12" s="10"/>
      <c r="G12" s="4">
        <f t="shared" si="0"/>
        <v>0</v>
      </c>
      <c r="H12" s="20"/>
      <c r="I12" s="3"/>
      <c r="J12" s="10"/>
      <c r="K12" s="10"/>
      <c r="L12" s="10"/>
      <c r="M12" s="4">
        <f t="shared" si="1"/>
        <v>0</v>
      </c>
      <c r="N12" s="20"/>
      <c r="O12" s="8"/>
      <c r="P12" s="4"/>
      <c r="Q12" s="10">
        <f t="shared" si="2"/>
        <v>0</v>
      </c>
      <c r="R12" s="5"/>
    </row>
    <row r="13" spans="1:18" ht="23.25" customHeight="1" x14ac:dyDescent="0.4">
      <c r="A13" s="16">
        <v>4</v>
      </c>
      <c r="B13" s="8"/>
      <c r="C13" s="20"/>
      <c r="D13" s="3"/>
      <c r="E13" s="4"/>
      <c r="F13" s="10"/>
      <c r="G13" s="4">
        <f t="shared" si="0"/>
        <v>0</v>
      </c>
      <c r="H13" s="20"/>
      <c r="I13" s="3"/>
      <c r="J13" s="10"/>
      <c r="K13" s="10"/>
      <c r="L13" s="10"/>
      <c r="M13" s="4">
        <f t="shared" si="1"/>
        <v>0</v>
      </c>
      <c r="N13" s="20"/>
      <c r="O13" s="8"/>
      <c r="P13" s="4"/>
      <c r="Q13" s="10">
        <f t="shared" si="2"/>
        <v>0</v>
      </c>
      <c r="R13" s="5"/>
    </row>
    <row r="14" spans="1:18" ht="23.25" customHeight="1" x14ac:dyDescent="0.4">
      <c r="A14" s="16">
        <v>5</v>
      </c>
      <c r="B14" s="8"/>
      <c r="C14" s="20"/>
      <c r="D14" s="3"/>
      <c r="E14" s="4"/>
      <c r="F14" s="10"/>
      <c r="G14" s="4">
        <f t="shared" si="0"/>
        <v>0</v>
      </c>
      <c r="H14" s="20"/>
      <c r="I14" s="3"/>
      <c r="J14" s="10"/>
      <c r="K14" s="10"/>
      <c r="L14" s="10"/>
      <c r="M14" s="4">
        <f t="shared" si="1"/>
        <v>0</v>
      </c>
      <c r="N14" s="20"/>
      <c r="O14" s="8"/>
      <c r="P14" s="4"/>
      <c r="Q14" s="10">
        <f t="shared" si="2"/>
        <v>0</v>
      </c>
      <c r="R14" s="5"/>
    </row>
    <row r="15" spans="1:18" ht="23.25" customHeight="1" x14ac:dyDescent="0.4">
      <c r="A15" s="16">
        <v>6</v>
      </c>
      <c r="B15" s="8"/>
      <c r="C15" s="20"/>
      <c r="D15" s="3"/>
      <c r="E15" s="4"/>
      <c r="F15" s="10"/>
      <c r="G15" s="4">
        <f t="shared" si="0"/>
        <v>0</v>
      </c>
      <c r="H15" s="20"/>
      <c r="I15" s="3"/>
      <c r="J15" s="10"/>
      <c r="K15" s="10"/>
      <c r="L15" s="10"/>
      <c r="M15" s="4">
        <f t="shared" si="1"/>
        <v>0</v>
      </c>
      <c r="N15" s="20"/>
      <c r="O15" s="8"/>
      <c r="P15" s="4"/>
      <c r="Q15" s="10">
        <f t="shared" si="2"/>
        <v>0</v>
      </c>
      <c r="R15" s="5"/>
    </row>
    <row r="16" spans="1:18" ht="23.25" customHeight="1" x14ac:dyDescent="0.4">
      <c r="A16" s="16">
        <v>7</v>
      </c>
      <c r="B16" s="8"/>
      <c r="C16" s="20"/>
      <c r="D16" s="3"/>
      <c r="E16" s="4"/>
      <c r="F16" s="10"/>
      <c r="G16" s="4">
        <f t="shared" si="0"/>
        <v>0</v>
      </c>
      <c r="H16" s="20"/>
      <c r="I16" s="3"/>
      <c r="J16" s="10"/>
      <c r="K16" s="10"/>
      <c r="L16" s="10"/>
      <c r="M16" s="4">
        <f t="shared" si="1"/>
        <v>0</v>
      </c>
      <c r="N16" s="20"/>
      <c r="O16" s="8"/>
      <c r="P16" s="4"/>
      <c r="Q16" s="10">
        <f t="shared" si="2"/>
        <v>0</v>
      </c>
      <c r="R16" s="5"/>
    </row>
    <row r="17" spans="1:18" ht="23.25" customHeight="1" x14ac:dyDescent="0.4">
      <c r="A17" s="16">
        <v>8</v>
      </c>
      <c r="B17" s="8"/>
      <c r="C17" s="20"/>
      <c r="D17" s="3"/>
      <c r="E17" s="4"/>
      <c r="F17" s="10"/>
      <c r="G17" s="4">
        <f t="shared" si="0"/>
        <v>0</v>
      </c>
      <c r="H17" s="20"/>
      <c r="I17" s="3"/>
      <c r="J17" s="10"/>
      <c r="K17" s="10"/>
      <c r="L17" s="10"/>
      <c r="M17" s="4">
        <f t="shared" si="1"/>
        <v>0</v>
      </c>
      <c r="N17" s="20"/>
      <c r="O17" s="8"/>
      <c r="P17" s="4"/>
      <c r="Q17" s="10">
        <f t="shared" si="2"/>
        <v>0</v>
      </c>
      <c r="R17" s="5"/>
    </row>
    <row r="18" spans="1:18" ht="23.25" customHeight="1" x14ac:dyDescent="0.4">
      <c r="A18" s="16">
        <v>9</v>
      </c>
      <c r="B18" s="8"/>
      <c r="C18" s="20"/>
      <c r="D18" s="3"/>
      <c r="E18" s="4"/>
      <c r="F18" s="10"/>
      <c r="G18" s="4">
        <f t="shared" si="0"/>
        <v>0</v>
      </c>
      <c r="H18" s="20"/>
      <c r="I18" s="3"/>
      <c r="J18" s="10"/>
      <c r="K18" s="10"/>
      <c r="L18" s="10"/>
      <c r="M18" s="4">
        <f t="shared" si="1"/>
        <v>0</v>
      </c>
      <c r="N18" s="20"/>
      <c r="O18" s="8"/>
      <c r="P18" s="4"/>
      <c r="Q18" s="10">
        <f t="shared" si="2"/>
        <v>0</v>
      </c>
      <c r="R18" s="5"/>
    </row>
    <row r="19" spans="1:18" ht="23.25" customHeight="1" x14ac:dyDescent="0.4">
      <c r="A19" s="16">
        <v>10</v>
      </c>
      <c r="B19" s="8"/>
      <c r="C19" s="20"/>
      <c r="D19" s="3"/>
      <c r="E19" s="4"/>
      <c r="F19" s="10"/>
      <c r="G19" s="4">
        <f t="shared" si="0"/>
        <v>0</v>
      </c>
      <c r="H19" s="20"/>
      <c r="I19" s="3"/>
      <c r="J19" s="10"/>
      <c r="K19" s="10"/>
      <c r="L19" s="10"/>
      <c r="M19" s="4">
        <f t="shared" si="1"/>
        <v>0</v>
      </c>
      <c r="N19" s="20"/>
      <c r="O19" s="8"/>
      <c r="P19" s="4"/>
      <c r="Q19" s="10">
        <f t="shared" si="2"/>
        <v>0</v>
      </c>
      <c r="R19" s="5"/>
    </row>
    <row r="20" spans="1:18" ht="23.25" customHeight="1" x14ac:dyDescent="0.4">
      <c r="A20" s="16">
        <v>11</v>
      </c>
      <c r="B20" s="8"/>
      <c r="C20" s="20"/>
      <c r="D20" s="3"/>
      <c r="E20" s="4"/>
      <c r="F20" s="10"/>
      <c r="G20" s="4">
        <f t="shared" si="0"/>
        <v>0</v>
      </c>
      <c r="H20" s="20"/>
      <c r="I20" s="3"/>
      <c r="J20" s="10"/>
      <c r="K20" s="10"/>
      <c r="L20" s="10"/>
      <c r="M20" s="4">
        <f t="shared" si="1"/>
        <v>0</v>
      </c>
      <c r="N20" s="20"/>
      <c r="O20" s="8"/>
      <c r="P20" s="4"/>
      <c r="Q20" s="10">
        <f t="shared" si="2"/>
        <v>0</v>
      </c>
      <c r="R20" s="5"/>
    </row>
    <row r="21" spans="1:18" ht="23.25" customHeight="1" x14ac:dyDescent="0.4">
      <c r="A21" s="16">
        <v>12</v>
      </c>
      <c r="B21" s="8"/>
      <c r="C21" s="20"/>
      <c r="D21" s="8"/>
      <c r="E21" s="4"/>
      <c r="F21" s="4"/>
      <c r="G21" s="4">
        <f t="shared" si="0"/>
        <v>0</v>
      </c>
      <c r="H21" s="20"/>
      <c r="I21" s="8"/>
      <c r="J21" s="4"/>
      <c r="K21" s="4"/>
      <c r="L21" s="4"/>
      <c r="M21" s="4">
        <f t="shared" si="1"/>
        <v>0</v>
      </c>
      <c r="N21" s="20"/>
      <c r="O21" s="8"/>
      <c r="P21" s="4"/>
      <c r="Q21" s="10">
        <f t="shared" si="2"/>
        <v>0</v>
      </c>
      <c r="R21" s="5"/>
    </row>
    <row r="22" spans="1:18" ht="23.25" customHeight="1" x14ac:dyDescent="0.4">
      <c r="A22" s="16">
        <v>13</v>
      </c>
      <c r="B22" s="8"/>
      <c r="C22" s="20"/>
      <c r="D22" s="8"/>
      <c r="E22" s="4"/>
      <c r="F22" s="4"/>
      <c r="G22" s="4">
        <f t="shared" si="0"/>
        <v>0</v>
      </c>
      <c r="H22" s="20"/>
      <c r="I22" s="8"/>
      <c r="J22" s="4"/>
      <c r="K22" s="4"/>
      <c r="L22" s="4"/>
      <c r="M22" s="4">
        <f t="shared" si="1"/>
        <v>0</v>
      </c>
      <c r="N22" s="20"/>
      <c r="O22" s="8"/>
      <c r="P22" s="4"/>
      <c r="Q22" s="10">
        <f t="shared" si="2"/>
        <v>0</v>
      </c>
      <c r="R22" s="5"/>
    </row>
    <row r="23" spans="1:18" ht="23.25" customHeight="1" x14ac:dyDescent="0.4">
      <c r="A23" s="16">
        <v>14</v>
      </c>
      <c r="B23" s="8"/>
      <c r="C23" s="20"/>
      <c r="D23" s="8"/>
      <c r="E23" s="4"/>
      <c r="F23" s="4"/>
      <c r="G23" s="4">
        <f t="shared" si="0"/>
        <v>0</v>
      </c>
      <c r="H23" s="20"/>
      <c r="I23" s="8"/>
      <c r="J23" s="4"/>
      <c r="K23" s="4"/>
      <c r="L23" s="4"/>
      <c r="M23" s="4">
        <f t="shared" si="1"/>
        <v>0</v>
      </c>
      <c r="N23" s="20"/>
      <c r="O23" s="8"/>
      <c r="P23" s="4"/>
      <c r="Q23" s="10">
        <f t="shared" si="2"/>
        <v>0</v>
      </c>
      <c r="R23" s="5"/>
    </row>
    <row r="24" spans="1:18" ht="19.5" thickBot="1" x14ac:dyDescent="0.45">
      <c r="A24" s="17">
        <v>15</v>
      </c>
      <c r="B24" s="9"/>
      <c r="C24" s="21"/>
      <c r="D24" s="9"/>
      <c r="E24" s="6"/>
      <c r="F24" s="6"/>
      <c r="G24" s="24">
        <f t="shared" si="0"/>
        <v>0</v>
      </c>
      <c r="H24" s="21"/>
      <c r="I24" s="9"/>
      <c r="J24" s="6"/>
      <c r="K24" s="6"/>
      <c r="L24" s="6"/>
      <c r="M24" s="24">
        <f t="shared" si="1"/>
        <v>0</v>
      </c>
      <c r="N24" s="21"/>
      <c r="O24" s="9"/>
      <c r="P24" s="6"/>
      <c r="Q24" s="10">
        <f t="shared" si="2"/>
        <v>0</v>
      </c>
      <c r="R24" s="7"/>
    </row>
    <row r="25" spans="1:18" ht="20.25" thickTop="1" thickBot="1" x14ac:dyDescent="0.45">
      <c r="G25" s="25">
        <f>SUM(G10:G24)</f>
        <v>0</v>
      </c>
      <c r="M25" s="25">
        <f>SUM(M10:M24)</f>
        <v>0</v>
      </c>
      <c r="Q25" s="25">
        <f>SUM(Q10:Q24)</f>
        <v>0</v>
      </c>
    </row>
    <row r="26" spans="1:18" ht="19.5" thickBot="1" x14ac:dyDescent="0.45"/>
    <row r="27" spans="1:18" ht="19.5" thickBot="1" x14ac:dyDescent="0.45">
      <c r="B27" s="26"/>
      <c r="D27" s="72" t="s">
        <v>37</v>
      </c>
      <c r="E27" s="73"/>
      <c r="F27" s="73"/>
      <c r="G27" s="74"/>
      <c r="M27" s="60" t="s">
        <v>16</v>
      </c>
      <c r="N27" s="61"/>
      <c r="O27" s="61">
        <f>G25+M25+Q25</f>
        <v>0</v>
      </c>
      <c r="P27" s="61"/>
      <c r="Q27" s="61"/>
      <c r="R27" s="62"/>
    </row>
    <row r="28" spans="1:18" x14ac:dyDescent="0.4">
      <c r="D28" s="49" t="s">
        <v>35</v>
      </c>
      <c r="E28" s="50"/>
      <c r="F28" s="50"/>
      <c r="G28" s="46"/>
    </row>
    <row r="29" spans="1:18" x14ac:dyDescent="0.4">
      <c r="D29" s="51" t="s">
        <v>36</v>
      </c>
      <c r="E29" s="52"/>
      <c r="F29" s="52"/>
      <c r="G29" s="45"/>
    </row>
    <row r="30" spans="1:18" x14ac:dyDescent="0.4">
      <c r="D30" s="51" t="s">
        <v>38</v>
      </c>
      <c r="E30" s="52"/>
      <c r="F30" s="52"/>
      <c r="G30" s="45"/>
    </row>
    <row r="31" spans="1:18" ht="19.5" thickBot="1" x14ac:dyDescent="0.45">
      <c r="D31" s="53" t="s">
        <v>7</v>
      </c>
      <c r="E31" s="54"/>
      <c r="F31" s="54"/>
      <c r="G31" s="48">
        <f>MIN(G28*0.5,6000*G29+2000*G29*G30)</f>
        <v>0</v>
      </c>
    </row>
  </sheetData>
  <mergeCells count="16">
    <mergeCell ref="C2:P2"/>
    <mergeCell ref="P6:R6"/>
    <mergeCell ref="P3:R3"/>
    <mergeCell ref="M27:N27"/>
    <mergeCell ref="O27:R27"/>
    <mergeCell ref="O8:R8"/>
    <mergeCell ref="I8:N8"/>
    <mergeCell ref="D8:H8"/>
    <mergeCell ref="O5:O6"/>
    <mergeCell ref="P5:R5"/>
    <mergeCell ref="D27:G27"/>
    <mergeCell ref="D28:F28"/>
    <mergeCell ref="D29:F29"/>
    <mergeCell ref="D30:F30"/>
    <mergeCell ref="D31:F31"/>
    <mergeCell ref="B8:C8"/>
  </mergeCells>
  <phoneticPr fontId="1"/>
  <pageMargins left="0.7" right="0.7" top="0.75" bottom="0.75" header="0.3" footer="0.3"/>
  <pageSetup paperSize="9" scale="5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C7065-DAD3-47EB-8119-08336B86E06B}">
  <sheetPr>
    <pageSetUpPr fitToPage="1"/>
  </sheetPr>
  <dimension ref="A1:R33"/>
  <sheetViews>
    <sheetView topLeftCell="B18" workbookViewId="0">
      <selection activeCell="D29" sqref="D29:G33"/>
    </sheetView>
  </sheetViews>
  <sheetFormatPr defaultRowHeight="18.75" x14ac:dyDescent="0.4"/>
  <cols>
    <col min="3" max="5" width="15.625" customWidth="1"/>
    <col min="6" max="6" width="9.375" customWidth="1"/>
    <col min="8" max="8" width="10.625" customWidth="1"/>
    <col min="9" max="10" width="15.625" customWidth="1"/>
    <col min="14" max="14" width="10.625" customWidth="1"/>
    <col min="18" max="18" width="10.625" customWidth="1"/>
  </cols>
  <sheetData>
    <row r="1" spans="1:18" x14ac:dyDescent="0.4">
      <c r="A1" t="s">
        <v>19</v>
      </c>
    </row>
    <row r="2" spans="1:18" ht="25.5" x14ac:dyDescent="0.4">
      <c r="C2" s="57" t="s">
        <v>11</v>
      </c>
      <c r="D2" s="57"/>
      <c r="E2" s="57"/>
      <c r="F2" s="57"/>
      <c r="G2" s="57"/>
      <c r="H2" s="57"/>
      <c r="I2" s="57"/>
      <c r="J2" s="57"/>
      <c r="K2" s="57"/>
      <c r="L2" s="57"/>
      <c r="M2" s="57"/>
      <c r="N2" s="57"/>
      <c r="O2" s="57"/>
      <c r="P2" s="57"/>
    </row>
    <row r="3" spans="1:18" x14ac:dyDescent="0.4">
      <c r="B3" s="2"/>
      <c r="O3" s="28" t="s">
        <v>12</v>
      </c>
      <c r="P3" s="58"/>
      <c r="Q3" s="58"/>
      <c r="R3" s="58"/>
    </row>
    <row r="4" spans="1:18" x14ac:dyDescent="0.4">
      <c r="B4" s="2"/>
      <c r="O4" s="29"/>
      <c r="P4" s="29"/>
      <c r="Q4" s="29"/>
      <c r="R4" s="29"/>
    </row>
    <row r="5" spans="1:18" x14ac:dyDescent="0.4">
      <c r="O5" t="s">
        <v>31</v>
      </c>
    </row>
    <row r="6" spans="1:18" x14ac:dyDescent="0.4">
      <c r="O6" s="28" t="s">
        <v>20</v>
      </c>
      <c r="P6" s="58"/>
      <c r="Q6" s="58"/>
      <c r="R6" s="58"/>
    </row>
    <row r="7" spans="1:18" x14ac:dyDescent="0.4">
      <c r="O7" s="28" t="s">
        <v>21</v>
      </c>
      <c r="P7" s="58"/>
      <c r="Q7" s="58"/>
      <c r="R7" s="58"/>
    </row>
    <row r="8" spans="1:18" ht="19.5" thickBot="1" x14ac:dyDescent="0.45">
      <c r="Q8" s="27" t="s">
        <v>18</v>
      </c>
    </row>
    <row r="9" spans="1:18" ht="19.5" thickTop="1" x14ac:dyDescent="0.4">
      <c r="A9" s="22"/>
      <c r="B9" s="55" t="s">
        <v>10</v>
      </c>
      <c r="C9" s="56"/>
      <c r="D9" s="69" t="s">
        <v>0</v>
      </c>
      <c r="E9" s="70"/>
      <c r="F9" s="70"/>
      <c r="G9" s="70"/>
      <c r="H9" s="71"/>
      <c r="I9" s="66" t="s">
        <v>1</v>
      </c>
      <c r="J9" s="67"/>
      <c r="K9" s="67"/>
      <c r="L9" s="67"/>
      <c r="M9" s="67"/>
      <c r="N9" s="68"/>
      <c r="O9" s="63" t="s">
        <v>2</v>
      </c>
      <c r="P9" s="64"/>
      <c r="Q9" s="64"/>
      <c r="R9" s="65"/>
    </row>
    <row r="10" spans="1:18" ht="38.25" thickBot="1" x14ac:dyDescent="0.45">
      <c r="A10" s="23"/>
      <c r="B10" s="12" t="s">
        <v>4</v>
      </c>
      <c r="C10" s="18" t="s">
        <v>5</v>
      </c>
      <c r="D10" s="12" t="s">
        <v>6</v>
      </c>
      <c r="E10" s="13" t="s">
        <v>8</v>
      </c>
      <c r="F10" s="13" t="s">
        <v>15</v>
      </c>
      <c r="G10" s="34" t="s">
        <v>7</v>
      </c>
      <c r="H10" s="18" t="s">
        <v>14</v>
      </c>
      <c r="I10" s="12" t="s">
        <v>6</v>
      </c>
      <c r="J10" s="13" t="s">
        <v>8</v>
      </c>
      <c r="K10" s="13" t="s">
        <v>13</v>
      </c>
      <c r="L10" s="13" t="s">
        <v>3</v>
      </c>
      <c r="M10" s="34" t="s">
        <v>7</v>
      </c>
      <c r="N10" s="18" t="s">
        <v>14</v>
      </c>
      <c r="O10" s="12" t="s">
        <v>9</v>
      </c>
      <c r="P10" s="13" t="s">
        <v>3</v>
      </c>
      <c r="Q10" s="34" t="s">
        <v>7</v>
      </c>
      <c r="R10" s="14" t="s">
        <v>14</v>
      </c>
    </row>
    <row r="11" spans="1:18" ht="23.25" customHeight="1" thickTop="1" x14ac:dyDescent="0.4">
      <c r="A11" s="15">
        <v>1</v>
      </c>
      <c r="B11" s="3" t="s">
        <v>22</v>
      </c>
      <c r="C11" s="19" t="s">
        <v>23</v>
      </c>
      <c r="D11" s="3"/>
      <c r="E11" s="36"/>
      <c r="F11" s="10"/>
      <c r="G11" s="30">
        <f>IF(F11*0.5&gt;=6000,6000,F11*0.5)</f>
        <v>0</v>
      </c>
      <c r="H11" s="39" t="s">
        <v>25</v>
      </c>
      <c r="I11" s="3"/>
      <c r="J11" s="36"/>
      <c r="K11" s="10"/>
      <c r="L11" s="10"/>
      <c r="M11" s="30">
        <f>IF(K11*0.5&gt;=2000,2000,K11*0.5)*IF(L11&gt;=7,7,L11)</f>
        <v>0</v>
      </c>
      <c r="N11" s="39" t="s">
        <v>25</v>
      </c>
      <c r="O11" s="3"/>
      <c r="P11" s="10"/>
      <c r="Q11" s="30">
        <f>IF(O11*0.5&gt;=3000,3000,O11*0.5)*IF(P11&gt;=6,6,P11)</f>
        <v>0</v>
      </c>
      <c r="R11" s="42" t="s">
        <v>25</v>
      </c>
    </row>
    <row r="12" spans="1:18" ht="23.25" customHeight="1" x14ac:dyDescent="0.4">
      <c r="A12" s="16">
        <v>2</v>
      </c>
      <c r="B12" s="8" t="s">
        <v>24</v>
      </c>
      <c r="C12" s="20" t="s">
        <v>34</v>
      </c>
      <c r="D12" s="3" t="s">
        <v>26</v>
      </c>
      <c r="E12" s="37" t="s">
        <v>27</v>
      </c>
      <c r="F12" s="10">
        <v>20000</v>
      </c>
      <c r="G12" s="31">
        <f t="shared" ref="G12:G25" si="0">IF(F12*0.5&gt;=6000,6000,F12*0.5)</f>
        <v>6000</v>
      </c>
      <c r="H12" s="40"/>
      <c r="I12" s="3" t="s">
        <v>28</v>
      </c>
      <c r="J12" s="36" t="s">
        <v>29</v>
      </c>
      <c r="K12" s="10">
        <v>500</v>
      </c>
      <c r="L12" s="10">
        <v>2</v>
      </c>
      <c r="M12" s="31">
        <f t="shared" ref="M12:M25" si="1">IF(K12*0.5&gt;=2000,2000,K12*0.5)*IF(L12&gt;=7,7,L12)</f>
        <v>500</v>
      </c>
      <c r="N12" s="40"/>
      <c r="O12" s="8">
        <v>6500</v>
      </c>
      <c r="P12" s="4">
        <v>4</v>
      </c>
      <c r="Q12" s="30">
        <f t="shared" ref="Q12:Q25" si="2">IF(O12*0.5&gt;=3000,3000,O12*0.5)*IF(P12&gt;=6,6,P12)</f>
        <v>12000</v>
      </c>
      <c r="R12" s="43"/>
    </row>
    <row r="13" spans="1:18" ht="23.25" customHeight="1" x14ac:dyDescent="0.4">
      <c r="A13" s="16">
        <v>3</v>
      </c>
      <c r="B13" s="8" t="s">
        <v>24</v>
      </c>
      <c r="C13" s="20" t="s">
        <v>34</v>
      </c>
      <c r="D13" s="3"/>
      <c r="E13" s="37"/>
      <c r="F13" s="10"/>
      <c r="G13" s="31">
        <f t="shared" si="0"/>
        <v>0</v>
      </c>
      <c r="H13" s="40"/>
      <c r="I13" s="3" t="s">
        <v>32</v>
      </c>
      <c r="J13" s="36" t="s">
        <v>33</v>
      </c>
      <c r="K13" s="10">
        <v>420</v>
      </c>
      <c r="L13" s="10">
        <v>3</v>
      </c>
      <c r="M13" s="31">
        <f t="shared" si="1"/>
        <v>630</v>
      </c>
      <c r="N13" s="40"/>
      <c r="O13" s="8"/>
      <c r="P13" s="4"/>
      <c r="Q13" s="30">
        <f t="shared" si="2"/>
        <v>0</v>
      </c>
      <c r="R13" s="43"/>
    </row>
    <row r="14" spans="1:18" ht="23.25" customHeight="1" x14ac:dyDescent="0.4">
      <c r="A14" s="16">
        <v>4</v>
      </c>
      <c r="B14" s="8"/>
      <c r="C14" s="20"/>
      <c r="D14" s="3"/>
      <c r="E14" s="37"/>
      <c r="F14" s="10"/>
      <c r="G14" s="31">
        <f t="shared" si="0"/>
        <v>0</v>
      </c>
      <c r="H14" s="40"/>
      <c r="I14" s="3"/>
      <c r="J14" s="36"/>
      <c r="K14" s="10"/>
      <c r="L14" s="10"/>
      <c r="M14" s="31">
        <f t="shared" si="1"/>
        <v>0</v>
      </c>
      <c r="N14" s="40"/>
      <c r="O14" s="8"/>
      <c r="P14" s="4"/>
      <c r="Q14" s="30">
        <f t="shared" si="2"/>
        <v>0</v>
      </c>
      <c r="R14" s="43"/>
    </row>
    <row r="15" spans="1:18" ht="23.25" customHeight="1" x14ac:dyDescent="0.4">
      <c r="A15" s="16">
        <v>5</v>
      </c>
      <c r="B15" s="8"/>
      <c r="C15" s="20"/>
      <c r="D15" s="3"/>
      <c r="E15" s="37"/>
      <c r="F15" s="10"/>
      <c r="G15" s="31">
        <f t="shared" si="0"/>
        <v>0</v>
      </c>
      <c r="H15" s="40"/>
      <c r="I15" s="3"/>
      <c r="J15" s="36"/>
      <c r="K15" s="10"/>
      <c r="L15" s="10"/>
      <c r="M15" s="31">
        <f t="shared" si="1"/>
        <v>0</v>
      </c>
      <c r="N15" s="40"/>
      <c r="O15" s="8"/>
      <c r="P15" s="4"/>
      <c r="Q15" s="30">
        <f t="shared" si="2"/>
        <v>0</v>
      </c>
      <c r="R15" s="43"/>
    </row>
    <row r="16" spans="1:18" ht="23.25" customHeight="1" x14ac:dyDescent="0.4">
      <c r="A16" s="16">
        <v>6</v>
      </c>
      <c r="B16" s="8"/>
      <c r="C16" s="20"/>
      <c r="D16" s="3"/>
      <c r="E16" s="37"/>
      <c r="F16" s="10"/>
      <c r="G16" s="31">
        <f t="shared" si="0"/>
        <v>0</v>
      </c>
      <c r="H16" s="40"/>
      <c r="I16" s="3"/>
      <c r="J16" s="36"/>
      <c r="K16" s="10"/>
      <c r="L16" s="10"/>
      <c r="M16" s="31">
        <f t="shared" si="1"/>
        <v>0</v>
      </c>
      <c r="N16" s="40"/>
      <c r="O16" s="8"/>
      <c r="P16" s="4"/>
      <c r="Q16" s="30">
        <f t="shared" si="2"/>
        <v>0</v>
      </c>
      <c r="R16" s="43"/>
    </row>
    <row r="17" spans="1:18" ht="23.25" customHeight="1" x14ac:dyDescent="0.4">
      <c r="A17" s="16">
        <v>7</v>
      </c>
      <c r="B17" s="8"/>
      <c r="C17" s="20"/>
      <c r="D17" s="3"/>
      <c r="E17" s="37"/>
      <c r="F17" s="10"/>
      <c r="G17" s="31">
        <f t="shared" si="0"/>
        <v>0</v>
      </c>
      <c r="H17" s="40"/>
      <c r="I17" s="3"/>
      <c r="J17" s="36"/>
      <c r="K17" s="10"/>
      <c r="L17" s="10"/>
      <c r="M17" s="31">
        <f t="shared" si="1"/>
        <v>0</v>
      </c>
      <c r="N17" s="40"/>
      <c r="O17" s="8"/>
      <c r="P17" s="4"/>
      <c r="Q17" s="30">
        <f t="shared" si="2"/>
        <v>0</v>
      </c>
      <c r="R17" s="43"/>
    </row>
    <row r="18" spans="1:18" ht="23.25" customHeight="1" x14ac:dyDescent="0.4">
      <c r="A18" s="16">
        <v>8</v>
      </c>
      <c r="B18" s="8"/>
      <c r="C18" s="20"/>
      <c r="D18" s="3"/>
      <c r="E18" s="37"/>
      <c r="F18" s="10"/>
      <c r="G18" s="31">
        <f t="shared" si="0"/>
        <v>0</v>
      </c>
      <c r="H18" s="40"/>
      <c r="I18" s="3"/>
      <c r="J18" s="36"/>
      <c r="K18" s="10"/>
      <c r="L18" s="10"/>
      <c r="M18" s="31">
        <f t="shared" si="1"/>
        <v>0</v>
      </c>
      <c r="N18" s="40"/>
      <c r="O18" s="8"/>
      <c r="P18" s="4"/>
      <c r="Q18" s="30">
        <f t="shared" si="2"/>
        <v>0</v>
      </c>
      <c r="R18" s="43"/>
    </row>
    <row r="19" spans="1:18" ht="23.25" customHeight="1" x14ac:dyDescent="0.4">
      <c r="A19" s="16">
        <v>9</v>
      </c>
      <c r="B19" s="8"/>
      <c r="C19" s="20"/>
      <c r="D19" s="3"/>
      <c r="E19" s="37"/>
      <c r="F19" s="10"/>
      <c r="G19" s="31">
        <f t="shared" si="0"/>
        <v>0</v>
      </c>
      <c r="H19" s="40"/>
      <c r="I19" s="3"/>
      <c r="J19" s="36"/>
      <c r="K19" s="10"/>
      <c r="L19" s="10"/>
      <c r="M19" s="31">
        <f t="shared" si="1"/>
        <v>0</v>
      </c>
      <c r="N19" s="40"/>
      <c r="O19" s="8"/>
      <c r="P19" s="4"/>
      <c r="Q19" s="30">
        <f t="shared" si="2"/>
        <v>0</v>
      </c>
      <c r="R19" s="43"/>
    </row>
    <row r="20" spans="1:18" ht="23.25" customHeight="1" x14ac:dyDescent="0.4">
      <c r="A20" s="16">
        <v>10</v>
      </c>
      <c r="B20" s="8"/>
      <c r="C20" s="20"/>
      <c r="D20" s="3"/>
      <c r="E20" s="37"/>
      <c r="F20" s="10"/>
      <c r="G20" s="31">
        <f t="shared" si="0"/>
        <v>0</v>
      </c>
      <c r="H20" s="40"/>
      <c r="I20" s="3"/>
      <c r="J20" s="36"/>
      <c r="K20" s="10"/>
      <c r="L20" s="10"/>
      <c r="M20" s="31">
        <f t="shared" si="1"/>
        <v>0</v>
      </c>
      <c r="N20" s="40"/>
      <c r="O20" s="8"/>
      <c r="P20" s="4"/>
      <c r="Q20" s="30">
        <f t="shared" si="2"/>
        <v>0</v>
      </c>
      <c r="R20" s="43"/>
    </row>
    <row r="21" spans="1:18" ht="23.25" customHeight="1" x14ac:dyDescent="0.4">
      <c r="A21" s="16">
        <v>11</v>
      </c>
      <c r="B21" s="8"/>
      <c r="C21" s="20"/>
      <c r="D21" s="3"/>
      <c r="E21" s="37"/>
      <c r="F21" s="10"/>
      <c r="G21" s="31">
        <f t="shared" si="0"/>
        <v>0</v>
      </c>
      <c r="H21" s="40"/>
      <c r="I21" s="3"/>
      <c r="J21" s="36"/>
      <c r="K21" s="10"/>
      <c r="L21" s="10"/>
      <c r="M21" s="31">
        <f t="shared" si="1"/>
        <v>0</v>
      </c>
      <c r="N21" s="40"/>
      <c r="O21" s="8"/>
      <c r="P21" s="4"/>
      <c r="Q21" s="30">
        <f t="shared" si="2"/>
        <v>0</v>
      </c>
      <c r="R21" s="43"/>
    </row>
    <row r="22" spans="1:18" ht="23.25" customHeight="1" x14ac:dyDescent="0.4">
      <c r="A22" s="16">
        <v>12</v>
      </c>
      <c r="B22" s="8"/>
      <c r="C22" s="20"/>
      <c r="D22" s="8"/>
      <c r="E22" s="37"/>
      <c r="F22" s="4"/>
      <c r="G22" s="31">
        <f t="shared" si="0"/>
        <v>0</v>
      </c>
      <c r="H22" s="40"/>
      <c r="I22" s="8"/>
      <c r="J22" s="37"/>
      <c r="K22" s="4"/>
      <c r="L22" s="4"/>
      <c r="M22" s="31">
        <f t="shared" si="1"/>
        <v>0</v>
      </c>
      <c r="N22" s="40"/>
      <c r="O22" s="8"/>
      <c r="P22" s="4"/>
      <c r="Q22" s="30">
        <f t="shared" si="2"/>
        <v>0</v>
      </c>
      <c r="R22" s="43"/>
    </row>
    <row r="23" spans="1:18" ht="23.25" customHeight="1" x14ac:dyDescent="0.4">
      <c r="A23" s="16">
        <v>13</v>
      </c>
      <c r="B23" s="8"/>
      <c r="C23" s="20"/>
      <c r="D23" s="8"/>
      <c r="E23" s="37"/>
      <c r="F23" s="4"/>
      <c r="G23" s="31">
        <f t="shared" si="0"/>
        <v>0</v>
      </c>
      <c r="H23" s="40"/>
      <c r="I23" s="8"/>
      <c r="J23" s="37"/>
      <c r="K23" s="4"/>
      <c r="L23" s="4"/>
      <c r="M23" s="31">
        <f t="shared" si="1"/>
        <v>0</v>
      </c>
      <c r="N23" s="40"/>
      <c r="O23" s="8"/>
      <c r="P23" s="4"/>
      <c r="Q23" s="30">
        <f t="shared" si="2"/>
        <v>0</v>
      </c>
      <c r="R23" s="43"/>
    </row>
    <row r="24" spans="1:18" ht="23.25" customHeight="1" x14ac:dyDescent="0.4">
      <c r="A24" s="16">
        <v>14</v>
      </c>
      <c r="B24" s="8"/>
      <c r="C24" s="20"/>
      <c r="D24" s="8"/>
      <c r="E24" s="37"/>
      <c r="F24" s="4"/>
      <c r="G24" s="31">
        <f t="shared" si="0"/>
        <v>0</v>
      </c>
      <c r="H24" s="40"/>
      <c r="I24" s="8"/>
      <c r="J24" s="37"/>
      <c r="K24" s="4"/>
      <c r="L24" s="4"/>
      <c r="M24" s="31">
        <f t="shared" si="1"/>
        <v>0</v>
      </c>
      <c r="N24" s="40"/>
      <c r="O24" s="8"/>
      <c r="P24" s="4"/>
      <c r="Q24" s="30">
        <f t="shared" si="2"/>
        <v>0</v>
      </c>
      <c r="R24" s="43"/>
    </row>
    <row r="25" spans="1:18" ht="19.5" thickBot="1" x14ac:dyDescent="0.45">
      <c r="A25" s="17">
        <v>15</v>
      </c>
      <c r="B25" s="9"/>
      <c r="C25" s="21"/>
      <c r="D25" s="9"/>
      <c r="E25" s="38"/>
      <c r="F25" s="6"/>
      <c r="G25" s="32">
        <f t="shared" si="0"/>
        <v>0</v>
      </c>
      <c r="H25" s="41"/>
      <c r="I25" s="9"/>
      <c r="J25" s="38"/>
      <c r="K25" s="6"/>
      <c r="L25" s="6"/>
      <c r="M25" s="32">
        <f t="shared" si="1"/>
        <v>0</v>
      </c>
      <c r="N25" s="41"/>
      <c r="O25" s="9"/>
      <c r="P25" s="6"/>
      <c r="Q25" s="30">
        <f t="shared" si="2"/>
        <v>0</v>
      </c>
      <c r="R25" s="44"/>
    </row>
    <row r="26" spans="1:18" ht="20.25" thickTop="1" thickBot="1" x14ac:dyDescent="0.45">
      <c r="G26" s="33">
        <f>SUM(G11:G25)</f>
        <v>6000</v>
      </c>
      <c r="M26" s="33">
        <f>SUM(M11:M25)</f>
        <v>1130</v>
      </c>
      <c r="Q26" s="33">
        <f>SUM(Q11:Q25)</f>
        <v>12000</v>
      </c>
    </row>
    <row r="27" spans="1:18" ht="19.5" thickBot="1" x14ac:dyDescent="0.45"/>
    <row r="28" spans="1:18" ht="19.5" thickBot="1" x14ac:dyDescent="0.45">
      <c r="B28" s="26"/>
      <c r="M28" s="60" t="s">
        <v>16</v>
      </c>
      <c r="N28" s="61"/>
      <c r="O28" s="75">
        <f>G26+M26+Q26+G33</f>
        <v>169130</v>
      </c>
      <c r="P28" s="75"/>
      <c r="Q28" s="75"/>
      <c r="R28" s="76"/>
    </row>
    <row r="29" spans="1:18" ht="19.5" customHeight="1" x14ac:dyDescent="0.4">
      <c r="D29" s="72" t="s">
        <v>37</v>
      </c>
      <c r="E29" s="73"/>
      <c r="F29" s="73"/>
      <c r="G29" s="74"/>
    </row>
    <row r="30" spans="1:18" x14ac:dyDescent="0.4">
      <c r="D30" s="49" t="s">
        <v>35</v>
      </c>
      <c r="E30" s="50"/>
      <c r="F30" s="50"/>
      <c r="G30" s="46">
        <v>300000</v>
      </c>
      <c r="M30" s="35"/>
      <c r="N30" t="s">
        <v>30</v>
      </c>
    </row>
    <row r="31" spans="1:18" x14ac:dyDescent="0.4">
      <c r="D31" s="51" t="s">
        <v>36</v>
      </c>
      <c r="E31" s="52"/>
      <c r="F31" s="52"/>
      <c r="G31" s="45">
        <v>20</v>
      </c>
    </row>
    <row r="32" spans="1:18" x14ac:dyDescent="0.4">
      <c r="D32" s="51" t="s">
        <v>38</v>
      </c>
      <c r="E32" s="52"/>
      <c r="F32" s="52"/>
      <c r="G32" s="45">
        <v>3</v>
      </c>
    </row>
    <row r="33" spans="4:7" ht="19.5" thickBot="1" x14ac:dyDescent="0.45">
      <c r="D33" s="53" t="s">
        <v>7</v>
      </c>
      <c r="E33" s="54"/>
      <c r="F33" s="54"/>
      <c r="G33" s="47">
        <f>MIN(G30*0.5,6000*G31+2000*G31*G32)</f>
        <v>150000</v>
      </c>
    </row>
  </sheetData>
  <mergeCells count="15">
    <mergeCell ref="M28:N28"/>
    <mergeCell ref="O28:R28"/>
    <mergeCell ref="P7:R7"/>
    <mergeCell ref="C2:P2"/>
    <mergeCell ref="P3:R3"/>
    <mergeCell ref="P6:R6"/>
    <mergeCell ref="B9:C9"/>
    <mergeCell ref="D9:H9"/>
    <mergeCell ref="I9:N9"/>
    <mergeCell ref="O9:R9"/>
    <mergeCell ref="D30:F30"/>
    <mergeCell ref="D31:F31"/>
    <mergeCell ref="D32:F32"/>
    <mergeCell ref="D33:F33"/>
    <mergeCell ref="D29:G29"/>
  </mergeCells>
  <phoneticPr fontId="1"/>
  <pageMargins left="0.7" right="0.7" top="0.75" bottom="0.75" header="0.3" footer="0.3"/>
  <pageSetup paperSize="9" scale="5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計算書</vt:lpstr>
      <vt:lpstr>記載例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2026-06-01T07:08:18Z</dcterms:created>
  <dcterms:modified xsi:type="dcterms:W3CDTF">2026-06-01T07:08:28Z</dcterms:modified>
</cp:coreProperties>
</file>