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g"/>
  <Default Extension="jpeg" ContentType="image/jpeg"/>
  <Default Extension="png" ContentType="image/png"/>
  <Default Extension="bmp" ContentType="image/bmp"/>
  <Default Extension="gif" ContentType="image/gif"/>
  <Default Extension="emf" ContentType="image/x-emf"/>
  <Default Extension="wmf" ContentType="image/x-wmf"/>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bookViews>
    <workbookView tabRatio="818"/>
  </bookViews>
  <sheets>
    <sheet name="様式１" sheetId="1" r:id="rId2"/>
    <sheet name="様式１ 所得段階別" sheetId="2" r:id="rId3"/>
    <sheet name="様式１の２" sheetId="3" r:id="rId4"/>
    <sheet name="様式１の３" sheetId="4" r:id="rId5"/>
    <sheet name="様式１の４" sheetId="5" r:id="rId6"/>
    <sheet name="様式１の５ 総数" sheetId="6" r:id="rId7"/>
    <sheet name="様式１の５ ２割負担" sheetId="7" r:id="rId8"/>
    <sheet name="様式１の５ ３割負担" sheetId="8" r:id="rId9"/>
    <sheet name="様式１の６" sheetId="9" r:id="rId10"/>
    <sheet name="様式１の７ 居宅" sheetId="10" r:id="rId11"/>
    <sheet name="様式１の７（17）居宅介護" sheetId="11" r:id="rId12"/>
    <sheet name="様式１の７（18）地域密着型" sheetId="12" r:id="rId13"/>
    <sheet name="様式１の７（19）地域密着型（20）施設介護" sheetId="13" r:id="rId14"/>
    <sheet name="様式２（件数）" sheetId="14" r:id="rId15"/>
    <sheet name="様式２（単位数）" sheetId="15" r:id="rId16"/>
    <sheet name="様式２（費用額）" sheetId="16" r:id="rId17"/>
    <sheet name="様式２（給付費）" sheetId="17" r:id="rId18"/>
    <sheet name="様式２（件数）２割負担" sheetId="18" r:id="rId19"/>
    <sheet name="様式２（単位数）２割負担" sheetId="19" r:id="rId20"/>
    <sheet name="様式２（費用額）２割負担" sheetId="20" r:id="rId21"/>
    <sheet name="様式２（給付費）２割負担" sheetId="21" r:id="rId22"/>
    <sheet name="様式２（件数）３割負担" sheetId="22" r:id="rId23"/>
    <sheet name="様式２（単位数）３割負担" sheetId="23" r:id="rId24"/>
    <sheet name="様式２（費用額）３割負担" sheetId="24" r:id="rId25"/>
    <sheet name="様式２（給付費）３割負担" sheetId="25" r:id="rId26"/>
    <sheet name="様式２の２（件数）" sheetId="26" r:id="rId27"/>
    <sheet name="様式２の２（単位数）" sheetId="27" r:id="rId28"/>
    <sheet name="様式２の２（費用額）" sheetId="28" r:id="rId29"/>
    <sheet name="様式２の２（給付費）" sheetId="29" r:id="rId30"/>
    <sheet name="様式２の３（件数）" sheetId="30" r:id="rId31"/>
    <sheet name="様式２の３（単位数）" sheetId="31" r:id="rId32"/>
    <sheet name="様式２の３（費用額）" sheetId="32" r:id="rId33"/>
    <sheet name="様式２の３（給付費）" sheetId="33" r:id="rId34"/>
    <sheet name="様式２の４（件数）" sheetId="34" r:id="rId35"/>
    <sheet name="様式２の４（単位数）" sheetId="35" r:id="rId36"/>
    <sheet name="様式２の４（費用額）" sheetId="36" r:id="rId37"/>
    <sheet name="様式２の４（給付費）" sheetId="37" r:id="rId38"/>
    <sheet name="様式２の５" sheetId="38" r:id="rId39"/>
    <sheet name="様式２の６" sheetId="39" r:id="rId40"/>
    <sheet name="様式２の７(高額介護)" sheetId="40" r:id="rId41"/>
    <sheet name="様式２の７(高額医療合算)" sheetId="41" r:id="rId42"/>
    <sheet name="様式２の８" sheetId="42" r:id="rId43"/>
    <sheet name="様式３" sheetId="43" r:id="rId44"/>
    <sheet name="様式４" sheetId="44" r:id="rId45"/>
    <sheet name="様式４の２" sheetId="45" r:id="rId46"/>
    <sheet name="様式４の３" sheetId="46" r:id="rId47"/>
  </sheets>
  <definedNames>
    <definedName name="databind" localSheetId="0">様式１!$D$12,様式１!$E$12,様式１!$F$12,様式１!$G$12,様式１!$D$17,様式１!$D$18,様式１!$D$20,様式１!$D$21,様式１!$D$22,様式１!$E$22,様式１!$F$22,様式１!$G$17,様式１!$G$18,様式１!$G$19,様式１!$G$20,様式１!$G$21,様式１!$G$22,様式１!$D$27,様式１!$E$27,様式１!$F$27,様式１!$G$27,様式１!$H$27,様式１!$I$27,様式１!$D$29,様式１!$E$29,様式１!$F$29,様式１!$G$29,様式１!$H$29,様式１!$I$29</definedName>
    <definedName name="styleId" localSheetId="0">"H1100"</definedName>
    <definedName name="databind" localSheetId="1">'様式１ 所得段階別'!$O$13,'様式１ 所得段階別'!$T$13,'様式１ 所得段階別'!$O$16,'様式１ 所得段階別'!$T$16,'様式１ 所得段階別'!$O$19,'様式１ 所得段階別'!$T$19,'様式１ 所得段階別'!$O$22,'様式１ 所得段階別'!$T$22,'様式１ 所得段階別'!$O$25,'様式１ 所得段階別'!$T$25,'様式１ 所得段階別'!$O$28,'様式１ 所得段階別'!$O$29,'様式１ 所得段階別'!$O$30,'様式１ 所得段階別'!$O$31,'様式１ 所得段階別'!$T$28,'様式１ 所得段階別'!$T$29,'様式１ 所得段階別'!$T$30,'様式１ 所得段階別'!$T$31,'様式１ 所得段階別'!$O$34,'様式１ 所得段階別'!$O$35,'様式１ 所得段階別'!$O$36,'様式１ 所得段階別'!$O$37,'様式１ 所得段階別'!$T$34,'様式１ 所得段階別'!$T$35,'様式１ 所得段階別'!$T$36,'様式１ 所得段階別'!$T$37,'様式１ 所得段階別'!$O$40,'様式１ 所得段階別'!$O$41,'様式１ 所得段階別'!$O$42,'様式１ 所得段階別'!$O$43,'様式１ 所得段階別'!$T$40,'様式１ 所得段階別'!$T$41,'様式１ 所得段階別'!$T$42,'様式１ 所得段階別'!$T$43,'様式１ 所得段階別'!$O$46,'様式１ 所得段階別'!$O$47,'様式１ 所得段階別'!$O$48,'様式１ 所得段階別'!$O$49,'様式１ 所得段階別'!$O$50,'様式１ 所得段階別'!$O$51,'様式１ 所得段階別'!$O$52,'様式１ 所得段階別'!$O$53,'様式１ 所得段階別'!$O$54,'様式１ 所得段階別'!$T$46,'様式１ 所得段階別'!$T$47,'様式１ 所得段階別'!$T$48,'様式１ 所得段階別'!$T$49,'様式１ 所得段階別'!$T$50,'様式１ 所得段階別'!$T$51,'様式１ 所得段階別'!$T$52,'様式１ 所得段階別'!$T$53,'様式１ 所得段階別'!$T$54,'様式１ 所得段階別'!$C$57,'様式１ 所得段階別'!$T$57</definedName>
    <definedName name="styleId" localSheetId="1">"H1102"</definedName>
    <definedName name="styleId" localSheetId="2">"H1120"</definedName>
    <definedName name="databind" localSheetId="2">様式１の２!$D$12,様式１の２!$F$12,様式１の２!$H$12,様式１の２!$J$12,様式１の２!$L$12,様式１の２!$N$12,様式１の２!$P$12,様式１の２!$D$14,様式１の２!$D$15,様式１の２!$D$16,様式１の２!$D$17,様式１の２!$D$18,様式１の２!$D$19,様式１の２!$E$19,様式１の２!$E$18,様式１の２!$E$16,様式１の２!$E$17,様式１の２!$E$15,様式１の２!$E$14,様式１の２!$F$14,様式１の２!$F$15,様式１の２!$F$16,様式１の２!$F$17,様式１の２!$F$18,様式１の２!$F$19,様式１の２!$G$19,様式１の２!$G$18,様式１の２!$G$17,様式１の２!$G$16,様式１の２!$G$15,様式１の２!$G$14,様式１の２!$H$14,様式１の２!$H$15,様式１の２!$H$16,様式１の２!$H$17,様式１の２!$H$18,様式１の２!$H$19,様式１の２!$I$19,様式１の２!$I$18,様式１の２!$I$17,様式１の２!$I$16,様式１の２!$I$15,様式１の２!$I$14,様式１の２!$J$14,様式１の２!$J$15,様式１の２!$K$15,様式１の２!$K$14,様式１の２!$J$16,様式１の２!$K$16,様式１の２!$K$17,様式１の２!$J$17,様式１の２!$J$18,様式１の２!$J$19,様式１の２!$K$19,様式１の２!$K$18,様式１の２!$L$19,様式１の２!$L$18,様式１の２!$M$18,様式１の２!$M$19,様式１の２!$M$17,様式１の２!$M$16,様式１の２!$L$16,様式１の２!$L$17,様式１の２!$L$15,様式１の２!$M$15,様式１の２!$M$14,様式１の２!$L$14,様式１の２!$N$14,様式１の２!$O$14,様式１の２!$N$15,様式１の２!$O$15,様式１の２!$N$16,様式１の２!$O$16,様式１の２!$N$17,様式１の２!$O$17,様式１の２!$N$18,様式１の２!$O$18,様式１の２!$N$19,様式１の２!$O$19,様式１の２!$P$14,様式１の２!$Q$14,様式１の２!$Q$15,様式１の２!$P$15,様式１の２!$P$16,様式１の２!$Q$16,様式１の２!$Q$17,様式１の２!$P$17,様式１の２!$P$18,様式１の２!$Q$18,様式１の２!$Q$19,様式１の２!$P$19,様式１の２!$D$24,様式１の２!$D$25,様式１の２!$D$26,様式１の２!$D$27,様式１の２!$D$28,様式１の２!$D$33,様式１の２!$G$33,様式１の２!$G$34,様式１の２!$G$35,様式１の２!$G$36,様式１の２!$G$37,様式１の２!$D$35,様式１の２!$E$35,様式１の２!$D$36,様式１の２!$E$36,様式１の２!$D$37,様式１の２!$E$37,様式１の２!$D$38,様式１の２!$E$38,様式１の２!$D$39,様式１の２!$E$39,様式１の２!$D$40,様式１の２!$E$40</definedName>
    <definedName name="styleId" localSheetId="3">"H1130"</definedName>
    <definedName name="databind" localSheetId="3">様式１の３!$D$12,様式１の３!$F$12,様式１の３!$H$12,様式１の３!$J$12,様式１の３!$L$12,様式１の３!$N$12,様式１の３!$P$12,様式１の３!$D$14,様式１の３!$D$15,様式１の３!$D$16,様式１の３!$D$17,様式１の３!$D$18,様式１の３!$D$19,様式１の３!$E$19,様式１の３!$E$18,様式１の３!$E$16,様式１の３!$E$17,様式１の３!$E$15,様式１の３!$E$14,様式１の３!$F$14,様式１の３!$F$15,様式１の３!$F$16,様式１の３!$F$17,様式１の３!$F$18,様式１の３!$F$19,様式１の３!$G$19,様式１の３!$G$18,様式１の３!$G$17,様式１の３!$G$16,様式１の３!$G$15,様式１の３!$G$14,様式１の３!$H$14,様式１の３!$H$15,様式１の３!$H$16,様式１の３!$H$17,様式１の３!$H$18,様式１の３!$H$19,様式１の３!$I$19,様式１の３!$I$18,様式１の３!$I$17,様式１の３!$I$16,様式１の３!$I$15,様式１の３!$I$14,様式１の３!$J$14,様式１の３!$J$15,様式１の３!$K$15,様式１の３!$K$14,様式１の３!$J$16,様式１の３!$K$16,様式１の３!$K$17,様式１の３!$J$17,様式１の３!$J$18,様式１の３!$J$19,様式１の３!$K$19,様式１の３!$K$18,様式１の３!$L$19,様式１の３!$L$18,様式１の３!$M$18,様式１の３!$M$19,様式１の３!$M$17,様式１の３!$M$16,様式１の３!$L$16,様式１の３!$L$17,様式１の３!$L$15,様式１の３!$M$15,様式１の３!$M$14,様式１の３!$L$14,様式１の３!$N$14,様式１の３!$O$14,様式１の３!$N$15,様式１の３!$O$15,様式１の３!$N$16,様式１の３!$O$16,様式１の３!$N$17,様式１の３!$O$17,様式１の３!$N$18,様式１の３!$O$18,様式１の３!$N$19,様式１の３!$O$19,様式１の３!$P$14,様式１の３!$Q$14,様式１の３!$Q$15,様式１の３!$P$15,様式１の３!$P$16,様式１の３!$Q$16,様式１の３!$Q$17,様式１の３!$P$17,様式１の３!$P$18,様式１の３!$Q$18,様式１の３!$Q$19,様式１の３!$P$19,様式１の３!$D$24,様式１の３!$D$25,様式１の３!$D$26,様式１の３!$D$27,様式１の３!$D$28,様式１の３!$D$33,様式１の３!$G$33,様式１の３!$G$34,様式１の３!$G$35,様式１の３!$G$36,様式１の３!$G$37,様式１の３!$D$35,様式１の３!$E$35,様式１の３!$D$36,様式１の３!$E$36,様式１の３!$D$37,様式１の３!$E$37,様式１の３!$D$38,様式１の３!$E$38,様式１の３!$D$39,様式１の３!$E$39,様式１の３!$D$40,様式１の３!$E$40</definedName>
    <definedName name="styleId" localSheetId="4">"H1140"</definedName>
    <definedName name="databind" localSheetId="4">様式１の４!$D$13,様式１の４!$E$13,様式１の４!$F$13,様式１の４!$D$14,様式１の４!$E$14,様式１の４!$F$14,様式１の４!$D$15,様式１の４!$E$15,様式１の４!$F$15,様式１の４!$D$16,様式１の４!$E$16,様式１の４!$F$16,様式１の４!$D$17,様式１の４!$E$17,様式１の４!$F$17,様式１の４!$D$18,様式１の４!$E$18,様式１の４!$F$18,様式１の４!$D$19,様式１の４!$E$19,様式１の４!$F$19</definedName>
    <definedName name="styleId" localSheetId="5">"H1151"</definedName>
    <definedName name="databind" localSheetId="5">'様式１の５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総数'!$E$36,'様式１の５ 総数'!$F$36,'様式１の５ 総数'!$G$36,'様式１の５ 総数'!$I$36,'様式１の５ 総数'!$J$36,'様式１の５ 総数'!$K$36,'様式１の５ 総数'!$L$36,'様式１の５ 総数'!$M$36,'様式１の５ 総数'!$N$36,'様式１の５ 総数'!$O$36,'様式１の５ 総数'!$E$37,'様式１の５ 総数'!$F$37,'様式１の５ 総数'!$G$37,'様式１の５ 総数'!$I$37,'様式１の５ 総数'!$J$37,'様式１の５ 総数'!$K$37,'様式１の５ 総数'!$L$37,'様式１の５ 総数'!$M$37,'様式１の５ 総数'!$N$37,'様式１の５ 総数'!$O$37,'様式１の５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styleId" localSheetId="6">"H1152"</definedName>
    <definedName name="databind" localSheetId="6">'様式１の５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２割負担'!$E$21,'様式１の５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２割負担'!$F$32,'様式１の５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styleId" localSheetId="7">"H1153"</definedName>
    <definedName name="databind" localSheetId="7">'様式１の５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３割負担'!$F$15,'様式１の５ ３割負担'!$G$15,'様式１の５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３割負担'!$K$23,'様式１の５ ３割負担'!$L$23,'様式１の５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３割負担'!$L$32,'様式１の５ ３割負担'!$M$32,'様式１の５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styleId" localSheetId="8">"H1161"</definedName>
    <definedName name="databind" localSheetId="8">様式１の６!$D$11,様式１の６!$E$11,様式１の６!$F$11,様式１の６!$H$11,様式１の６!$I$11,様式１の６!$J$11,様式１の６!$K$11,様式１の６!$L$11,様式１の６!$M$11,様式１の６!$N$11,様式１の６!$D$12,様式１の６!$E$12,様式１の６!$F$12,様式１の６!$H$12,様式１の６!$I$12,様式１の６!$J$12,様式１の６!$K$12,様式１の６!$L$12,様式１の６!$M$12,様式１の６!$N$12,様式１の６!$D$13,様式１の６!$E$13,様式１の６!$F$13,様式１の６!$H$13,様式１の６!$I$13,様式１の６!$J$13,様式１の６!$K$13,様式１の６!$L$13,様式１の６!$M$13,様式１の６!$N$13,様式１の６!$D$18,様式１の６!$E$18,様式１の６!$F$18,様式１の６!$H$18,様式１の６!$I$18,様式１の６!$J$18,様式１の６!$K$18,様式１の６!$L$18,様式１の６!$M$18,様式１の６!$N$18,様式１の６!$D$19,様式１の６!$E$19,様式１の６!$F$19,様式１の６!$H$19,様式１の６!$I$19,様式１の６!$J$19,様式１の６!$K$19,様式１の６!$L$19,様式１の６!$M$19,様式１の６!$N$19,様式１の６!$D$20,様式１の６!$E$20,様式１の６!$F$20,様式１の６!$H$20,様式１の６!$I$20,様式１の６!$J$20,様式１の６!$K$20,様式１の６!$L$20,様式１の６!$M$20,様式１の６!$N$20,様式１の６!$D$25,様式１の６!$E$25,様式１の６!$F$25,様式１の６!$G$25,様式１の６!$H$25,様式１の６!$I$25,様式１の６!$J$25,様式１の６!$K$25,様式１の６!$L$25,様式１の６!$M$25,様式１の６!$D$26,様式１の６!$E$26,様式１の６!$F$26,様式１の６!$G$26,様式１の６!$H$26,様式１の６!$I$26,様式１の６!$J$26,様式１の６!$K$26,様式１の６!$L$26,様式１の６!$M$26,様式１の６!$D$27,様式１の６!$E$27,様式１の６!$F$27,様式１の６!$G$27,様式１の６!$H$27,様式１の６!$I$27,様式１の６!$J$27,様式１の６!$K$27,様式１の６!$L$27,様式１の６!$M$27,様式１の６!$D$28,様式１の６!$E$28,様式１の６!$F$28,様式１の６!$G$28,様式１の６!$H$28,様式１の６!$I$28,様式１の６!$J$28,様式１の６!$K$28,様式１の６!$L$28,様式１の６!$M$28,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definedName>
    <definedName name="styleId" localSheetId="9">"H1177"</definedName>
    <definedName name="databind" localSheetId="9">'様式１の７ 居宅'!$D$12,'様式１の７ 居宅'!$E$12,'様式１の７ 居宅'!$F$12,'様式１の７ 居宅'!$H$12,'様式１の７ 居宅'!$I$12,'様式１の７ 居宅'!$J$12,'様式１の７ 居宅'!$K$12,'様式１の７ 居宅'!$L$12,'様式１の７ 居宅'!$M$12,'様式１の７ 居宅'!$D$13,'様式１の７ 居宅'!$E$13,'様式１の７ 居宅'!$F$13,'様式１の７ 居宅'!$H$13,'様式１の７ 居宅'!$I$13,'様式１の７ 居宅'!$J$13,'様式１の７ 居宅'!$K$13,'様式１の７ 居宅'!$L$13,'様式１の７ 居宅'!$M$13,'様式１の７ 居宅'!$N$13,'様式１の７ 居宅'!$N$12,'様式１の７ 居宅'!$D$14,'様式１の７ 居宅'!$E$14,'様式１の７ 居宅'!$F$14,'様式１の７ 居宅'!$H$14,'様式１の７ 居宅'!$I$14,'様式１の７ 居宅'!$J$14,'様式１の７ 居宅'!$K$14,'様式１の７ 居宅'!$L$14,'様式１の７ 居宅'!$M$14,'様式１の７ 居宅'!$N$14,'様式１の７ 居宅'!$D$15,'様式１の７ 居宅'!$E$15,'様式１の７ 居宅'!$F$15,'様式１の７ 居宅'!$H$15,'様式１の７ 居宅'!$I$15,'様式１の７ 居宅'!$J$15,'様式１の７ 居宅'!$K$15,'様式１の７ 居宅'!$L$15,'様式１の７ 居宅'!$M$15,'様式１の７ 居宅'!$N$15,'様式１の７ 居宅'!$D$16,'様式１の７ 居宅'!$E$16,'様式１の７ 居宅'!$F$16,'様式１の７ 居宅'!$H$16,'様式１の７ 居宅'!$I$16,'様式１の７ 居宅'!$J$16,'様式１の７ 居宅'!$K$16,'様式１の７ 居宅'!$L$16,'様式１の７ 居宅'!$M$16,'様式１の７ 居宅'!$N$16,'様式１の７ 居宅'!$D$17,'様式１の７ 居宅'!$E$17,'様式１の７ 居宅'!$F$17,'様式１の７ 居宅'!$H$17,'様式１の７ 居宅'!$I$17,'様式１の７ 居宅'!$J$17,'様式１の７ 居宅'!$K$17,'様式１の７ 居宅'!$L$17,'様式１の７ 居宅'!$M$17,'様式１の７ 居宅'!$N$17,'様式１の７ 居宅'!$D$18,'様式１の７ 居宅'!$E$18,'様式１の７ 居宅'!$F$18,'様式１の７ 居宅'!$H$18,'様式１の７ 居宅'!$I$18,'様式１の７ 居宅'!$J$18,'様式１の７ 居宅'!$K$18,'様式１の７ 居宅'!$L$18,'様式１の７ 居宅'!$M$18,'様式１の７ 居宅'!$N$18,'様式１の７ 居宅'!$D$19,'様式１の７ 居宅'!$E$19,'様式１の７ 居宅'!$F$19,'様式１の７ 居宅'!$H$19,'様式１の７ 居宅'!$I$19,'様式１の７ 居宅'!$J$19,'様式１の７ 居宅'!$K$19,'様式１の７ 居宅'!$L$19,'様式１の７ 居宅'!$M$19,'様式１の７ 居宅'!$N$19,'様式１の７ 居宅'!$D$20,'様式１の７ 居宅'!$E$20,'様式１の７ 居宅'!$F$20,'様式１の７ 居宅'!$H$20,'様式１の７ 居宅'!$I$20,'様式１の７ 居宅'!$J$20,'様式１の７ 居宅'!$K$20,'様式１の７ 居宅'!$L$20,'様式１の７ 居宅'!$M$20,'様式１の７ 居宅'!$N$20,'様式１の７ 居宅'!$D$21,'様式１の７ 居宅'!$E$21,'様式１の７ 居宅'!$F$21,'様式１の７ 居宅'!$H$21,'様式１の７ 居宅'!$I$21,'様式１の７ 居宅'!$J$21,'様式１の７ 居宅'!$K$21,'様式１の７ 居宅'!$L$21,'様式１の７ 居宅'!$M$21,'様式１の７ 居宅'!$N$21,'様式１の７ 居宅'!$D$22,'様式１の７ 居宅'!$E$22,'様式１の７ 居宅'!$F$22,'様式１の７ 居宅'!$H$22,'様式１の７ 居宅'!$I$22,'様式１の７ 居宅'!$J$22,'様式１の７ 居宅'!$K$22,'様式１の７ 居宅'!$L$22,'様式１の７ 居宅'!$M$22,'様式１の７ 居宅'!$N$22,'様式１の７ 居宅'!$D$23,'様式１の７ 居宅'!$E$23,'様式１の７ 居宅'!$F$23,'様式１の７ 居宅'!$H$23,'様式１の７ 居宅'!$I$23,'様式１の７ 居宅'!$J$23,'様式１の７ 居宅'!$K$23,'様式１の７ 居宅'!$L$23,'様式１の７ 居宅'!$M$23,'様式１の７ 居宅'!$N$23,'様式１の７ 居宅'!$D$24,'様式１の７ 居宅'!$E$24,'様式１の７ 居宅'!$F$24,'様式１の７ 居宅'!$H$24,'様式１の７ 居宅'!$I$24,'様式１の７ 居宅'!$J$24,'様式１の７ 居宅'!$K$24,'様式１の７ 居宅'!$L$24,'様式１の７ 居宅'!$M$24,'様式１の７ 居宅'!$N$24,'様式１の７ 居宅'!$D$25,'様式１の７ 居宅'!$E$25,'様式１の７ 居宅'!$F$25,'様式１の７ 居宅'!$H$25,'様式１の７ 居宅'!$I$25,'様式１の７ 居宅'!$J$25,'様式１の７ 居宅'!$K$25,'様式１の７ 居宅'!$L$25,'様式１の７ 居宅'!$M$25,'様式１の７ 居宅'!$N$25,'様式１の７ 居宅'!$D$30,'様式１の７ 居宅'!$E$30,'様式１の７ 居宅'!$F$30,'様式１の７ 居宅'!$H$30,'様式１の７ 居宅'!$I$30,'様式１の７ 居宅'!$J$30,'様式１の７ 居宅'!$K$30,'様式１の７ 居宅'!$L$30,'様式１の７ 居宅'!$M$30,'様式１の７ 居宅'!$N$30,'様式１の７ 居宅'!$D$31,'様式１の７ 居宅'!$E$31,'様式１の７ 居宅'!$F$31,'様式１の７ 居宅'!$H$31,'様式１の７ 居宅'!$I$31,'様式１の７ 居宅'!$J$31,'様式１の７ 居宅'!$K$31,'様式１の７ 居宅'!$L$31,'様式１の７ 居宅'!$M$31,'様式１の７ 居宅'!$N$31,'様式１の７ 居宅'!$D$32,'様式１の７ 居宅'!$E$32,'様式１の７ 居宅'!$F$32,'様式１の７ 居宅'!$H$32,'様式１の７ 居宅'!$I$32,'様式１の７ 居宅'!$J$32,'様式１の７ 居宅'!$K$32,'様式１の７ 居宅'!$L$32,'様式１の７ 居宅'!$M$32,'様式１の７ 居宅'!$N$32,'様式１の７ 居宅'!$D$33,'様式１の７ 居宅'!$E$33,'様式１の７ 居宅'!$F$33,'様式１の７ 居宅'!$H$33,'様式１の７ 居宅'!$I$33,'様式１の７ 居宅'!$J$33,'様式１の７ 居宅'!$K$33,'様式１の７ 居宅'!$L$33,'様式１の７ 居宅'!$M$33,'様式１の７ 居宅'!$N$33,'様式１の７ 居宅'!$D$34,'様式１の７ 居宅'!$E$34,'様式１の７ 居宅'!$F$34,'様式１の７ 居宅'!$H$34,'様式１の７ 居宅'!$I$34,'様式１の７ 居宅'!$J$34,'様式１の７ 居宅'!$K$34,'様式１の７ 居宅'!$L$34,'様式１の７ 居宅'!$M$34,'様式１の７ 居宅'!$N$34,'様式１の７ 居宅'!$D$35,'様式１の７ 居宅'!$E$35,'様式１の７ 居宅'!$F$35,'様式１の７ 居宅'!$H$35,'様式１の７ 居宅'!$I$35,'様式１の７ 居宅'!$J$35,'様式１の７ 居宅'!$K$35,'様式１の７ 居宅'!$L$35,'様式１の７ 居宅'!$M$35,'様式１の７ 居宅'!$N$35,'様式１の７ 居宅'!$D$36,'様式１の７ 居宅'!$E$36,'様式１の７ 居宅'!$F$36,'様式１の７ 居宅'!$H$36,'様式１の７ 居宅'!$I$36,'様式１の７ 居宅'!$J$36,'様式１の７ 居宅'!$K$36,'様式１の７ 居宅'!$L$36,'様式１の７ 居宅'!$M$36,'様式１の７ 居宅'!$N$36,'様式１の７ 居宅'!$D$37,'様式１の７ 居宅'!$E$37,'様式１の７ 居宅'!$F$37,'様式１の７ 居宅'!$H$37,'様式１の７ 居宅'!$I$37,'様式１の７ 居宅'!$J$37,'様式１の７ 居宅'!$K$37,'様式１の７ 居宅'!$L$37,'様式１の７ 居宅'!$M$37,'様式１の７ 居宅'!$N$37,'様式１の７ 居宅'!$D$38,'様式１の７ 居宅'!$E$38,'様式１の７ 居宅'!$F$38,'様式１の７ 居宅'!$H$38,'様式１の７ 居宅'!$I$38,'様式１の７ 居宅'!$J$38,'様式１の７ 居宅'!$K$38,'様式１の７ 居宅'!$L$38,'様式１の７ 居宅'!$M$38,'様式１の７ 居宅'!$N$38,'様式１の７ 居宅'!$D$39,'様式１の７ 居宅'!$E$39,'様式１の７ 居宅'!$F$39,'様式１の７ 居宅'!$H$39,'様式１の７ 居宅'!$I$39,'様式１の７ 居宅'!$J$39,'様式１の７ 居宅'!$K$39,'様式１の７ 居宅'!$L$39,'様式１の７ 居宅'!$M$39,'様式１の７ 居宅'!$N$39,'様式１の７ 居宅'!$D$40,'様式１の７ 居宅'!$E$40,'様式１の７ 居宅'!$F$40,'様式１の７ 居宅'!$H$40,'様式１の７ 居宅'!$I$40,'様式１の７ 居宅'!$J$40,'様式１の７ 居宅'!$K$40,'様式１の７ 居宅'!$L$40,'様式１の７ 居宅'!$M$40,'様式１の７ 居宅'!$N$40,'様式１の７ 居宅'!$D$41,'様式１の７ 居宅'!$E$41,'様式１の７ 居宅'!$F$41,'様式１の７ 居宅'!$H$41,'様式１の７ 居宅'!$I$41,'様式１の７ 居宅'!$J$41,'様式１の７ 居宅'!$K$41,'様式１の７ 居宅'!$L$41,'様式１の７ 居宅'!$M$41,'様式１の７ 居宅'!$N$41,'様式１の７ 居宅'!$D$42,'様式１の７ 居宅'!$E$42,'様式１の７ 居宅'!$F$42,'様式１の７ 居宅'!$H$42,'様式１の７ 居宅'!$I$42,'様式１の７ 居宅'!$J$42,'様式１の７ 居宅'!$K$42,'様式１の７ 居宅'!$L$42,'様式１の７ 居宅'!$M$42,'様式１の７ 居宅'!$N$42,'様式１の７ 居宅'!$N$43,'様式１の７ 居宅'!$M$43,'様式１の７ 居宅'!$L$43,'様式１の７ 居宅'!$K$43,'様式１の７ 居宅'!$J$43,'様式１の７ 居宅'!$I$43,'様式１の７ 居宅'!$H$43,'様式１の７ 居宅'!$F$43,'様式１の７ 居宅'!$E$43,'様式１の７ 居宅'!$D$43,'様式１の７ 居宅'!$D$48,'様式１の７ 居宅'!$E$48,'様式１の７ 居宅'!$F$48,'様式１の７ 居宅'!$H$48,'様式１の７ 居宅'!$I$48,'様式１の７ 居宅'!$J$48,'様式１の７ 居宅'!$K$48,'様式１の７ 居宅'!$L$48,'様式１の７ 居宅'!$M$48,'様式１の７ 居宅'!$N$48,'様式１の７ 居宅'!$D$49,'様式１の７ 居宅'!$E$49,'様式１の７ 居宅'!$F$49,'様式１の７ 居宅'!$H$49,'様式１の７ 居宅'!$I$49,'様式１の７ 居宅'!$J$49,'様式１の７ 居宅'!$K$49,'様式１の７ 居宅'!$L$49,'様式１の７ 居宅'!$M$49,'様式１の７ 居宅'!$N$49,'様式１の７ 居宅'!$D$50,'様式１の７ 居宅'!$E$50,'様式１の７ 居宅'!$F$50,'様式１の７ 居宅'!$H$50,'様式１の７ 居宅'!$I$50,'様式１の７ 居宅'!$J$50,'様式１の７ 居宅'!$K$50,'様式１の７ 居宅'!$L$50,'様式１の７ 居宅'!$M$50,'様式１の７ 居宅'!$N$50,'様式１の７ 居宅'!$D$51,'様式１の７ 居宅'!$E$51,'様式１の７ 居宅'!$F$51,'様式１の７ 居宅'!$H$51,'様式１の７ 居宅'!$I$51,'様式１の７ 居宅'!$J$51,'様式１の７ 居宅'!$K$51,'様式１の７ 居宅'!$L$51,'様式１の７ 居宅'!$M$51,'様式１の７ 居宅'!$N$51,'様式１の７ 居宅'!$D$52,'様式１の７ 居宅'!$E$52,'様式１の７ 居宅'!$F$52,'様式１の７ 居宅'!$H$52,'様式１の７ 居宅'!$I$52,'様式１の７ 居宅'!$J$52,'様式１の７ 居宅'!$K$52,'様式１の７ 居宅'!$L$52,'様式１の７ 居宅'!$M$52,'様式１の７ 居宅'!$N$52,'様式１の７ 居宅'!$D$53,'様式１の７ 居宅'!$E$53,'様式１の７ 居宅'!$F$53,'様式１の７ 居宅'!$H$53,'様式１の７ 居宅'!$I$53,'様式１の７ 居宅'!$J$53,'様式１の７ 居宅'!$K$53,'様式１の７ 居宅'!$L$53,'様式１の７ 居宅'!$M$53,'様式１の７ 居宅'!$N$53,'様式１の７ 居宅'!$D$54,'様式１の７ 居宅'!$E$54,'様式１の７ 居宅'!$F$54,'様式１の７ 居宅'!$H$54,'様式１の７ 居宅'!$I$54,'様式１の７ 居宅'!$J$54,'様式１の７ 居宅'!$K$54,'様式１の７ 居宅'!$L$54,'様式１の７ 居宅'!$M$54,'様式１の７ 居宅'!$N$54,'様式１の７ 居宅'!$D$55,'様式１の７ 居宅'!$E$55,'様式１の７ 居宅'!$F$55,'様式１の７ 居宅'!$H$55,'様式１の７ 居宅'!$I$55,'様式１の７ 居宅'!$J$55,'様式１の７ 居宅'!$L$55,'様式１の７ 居宅'!$M$55,'様式１の７ 居宅'!$N$55,'様式１の７ 居宅'!$D$56,'様式１の７ 居宅'!$E$56,'様式１の７ 居宅'!$F$56,'様式１の７ 居宅'!$H$56,'様式１の７ 居宅'!$I$56,'様式１の７ 居宅'!$J$56,'様式１の７ 居宅'!$K$57,'様式１の７ 居宅'!$L$56,'様式１の７ 居宅'!$K$56,'様式１の７ 居宅'!$M$56,'様式１の７ 居宅'!$N$56,'様式１の７ 居宅'!$D$57,'様式１の７ 居宅'!$E$57,'様式１の７ 居宅'!$F$57,'様式１の７ 居宅'!$H$57,'様式１の７ 居宅'!$I$57,'様式１の７ 居宅'!$J$57,'様式１の７ 居宅'!$K$57,'様式１の７ 居宅'!$L$57,'様式１の７ 居宅'!$M$57,'様式１の７ 居宅'!$N$57,'様式１の７ 居宅'!$D$58,'様式１の７ 居宅'!$E$58,'様式１の７ 居宅'!$F$58,'様式１の７ 居宅'!$H$58,'様式１の７ 居宅'!$I$59,'様式１の７ 居宅'!$I$58,'様式１の７ 居宅'!$J$58,'様式１の７ 居宅'!$K$58,'様式１の７ 居宅'!$L$58,'様式１の７ 居宅'!$M$58,'様式１の７ 居宅'!$N$58,'様式１の７ 居宅'!$N$59,'様式１の７ 居宅'!$M$59,'様式１の７ 居宅'!$L$59,'様式１の７ 居宅'!$K$59,'様式１の７ 居宅'!$J$59,'様式１の７ 居宅'!$H$59,'様式１の７ 居宅'!$F$59,'様式１の７ 居宅'!$E$59,'様式１の７ 居宅'!$D$59,'様式１の７ 居宅'!$D$60,'様式１の７ 居宅'!$E$60,'様式１の７ 居宅'!$F$60,'様式１の７ 居宅'!$H$60,'様式１の７ 居宅'!$I$60,'様式１の７ 居宅'!$J$60,'様式１の７ 居宅'!$K$60,'様式１の７ 居宅'!$L$60,'様式１の７ 居宅'!$M$60,'様式１の７ 居宅'!$N$60,'様式１の７ 居宅'!$N$61,'様式１の７ 居宅'!$M$61,'様式１の７ 居宅'!$L$61,'様式１の７ 居宅'!$K$61,'様式１の７ 居宅'!$J$61,'様式１の７ 居宅'!$I$61,'様式１の７ 居宅'!$H$61,'様式１の７ 居宅'!$F$61,'様式１の７ 居宅'!$E$61,'様式１の７ 居宅'!$D$61</definedName>
    <definedName name="styleId" localSheetId="10">"H1178"</definedName>
    <definedName name="databind" localSheetId="10">'様式１の７（17）居宅介護'!$D$12,'様式１の７（17）居宅介護'!$E$12,'様式１の７（17）居宅介護'!$F$12,'様式１の７（17）居宅介護'!$H$12,'様式１の７（17）居宅介護'!$I$12,'様式１の７（17）居宅介護'!$J$12,'様式１の７（17）居宅介護'!$K$12,'様式１の７（17）居宅介護'!$L$12,'様式１の７（17）居宅介護'!$M$12,'様式１の７（17）居宅介護'!$N$12,'様式１の７（17）居宅介護'!$D$13,'様式１の７（17）居宅介護'!$E$13,'様式１の７（17）居宅介護'!$F$13,'様式１の７（17）居宅介護'!$H$13,'様式１の７（17）居宅介護'!$I$13,'様式１の７（17）居宅介護'!$J$13,'様式１の７（17）居宅介護'!$K$13,'様式１の７（17）居宅介護'!$L$13,'様式１の７（17）居宅介護'!$M$13,'様式１の７（17）居宅介護'!$N$13,'様式１の７（17）居宅介護'!$D$14,'様式１の７（17）居宅介護'!$E$14,'様式１の７（17）居宅介護'!$F$14,'様式１の７（17）居宅介護'!$H$14,'様式１の７（17）居宅介護'!$I$14,'様式１の７（17）居宅介護'!$J$14,'様式１の７（17）居宅介護'!$K$14,'様式１の７（17）居宅介護'!$L$14,'様式１の７（17）居宅介護'!$M$14,'様式１の７（17）居宅介護'!$N$14,'様式１の７（17）居宅介護'!$D$15,'様式１の７（17）居宅介護'!$E$15,'様式１の７（17）居宅介護'!$F$15,'様式１の７（17）居宅介護'!$H$15,'様式１の７（17）居宅介護'!$I$15,'様式１の７（17）居宅介護'!$J$15,'様式１の７（17）居宅介護'!$K$15,'様式１の７（17）居宅介護'!$L$15,'様式１の７（17）居宅介護'!$M$15,'様式１の７（17）居宅介護'!$N$15,'様式１の７（17）居宅介護'!$D$16,'様式１の７（17）居宅介護'!$E$16,'様式１の７（17）居宅介護'!$F$16,'様式１の７（17）居宅介護'!$H$16,'様式１の７（17）居宅介護'!$I$16,'様式１の７（17）居宅介護'!$J$16,'様式１の７（17）居宅介護'!$K$16,'様式１の７（17）居宅介護'!$L$16,'様式１の７（17）居宅介護'!$M$16,'様式１の７（17）居宅介護'!$N$16,'様式１の７（17）居宅介護'!$D$17,'様式１の７（17）居宅介護'!$E$17,'様式１の７（17）居宅介護'!$F$17,'様式１の７（17）居宅介護'!$H$17,'様式１の７（17）居宅介護'!$I$17,'様式１の７（17）居宅介護'!$J$17,'様式１の７（17）居宅介護'!$K$17,'様式１の７（17）居宅介護'!$L$17,'様式１の７（17）居宅介護'!$M$17,'様式１の７（17）居宅介護'!$N$17,'様式１の７（17）居宅介護'!$D$18,'様式１の７（17）居宅介護'!$E$18,'様式１の７（17）居宅介護'!$F$18,'様式１の７（17）居宅介護'!$H$18,'様式１の７（17）居宅介護'!$I$18,'様式１の７（17）居宅介護'!$J$18,'様式１の７（17）居宅介護'!$K$18,'様式１の７（17）居宅介護'!$L$18,'様式１の７（17）居宅介護'!$M$18,'様式１の７（17）居宅介護'!$N$18,'様式１の７（17）居宅介護'!$D$20,'様式１の７（17）居宅介護'!$E$20,'様式１の７（17）居宅介護'!$F$20,'様式１の７（17）居宅介護'!$H$20,'様式１の７（17）居宅介護'!$I$20,'様式１の７（17）居宅介護'!$J$20,'様式１の７（17）居宅介護'!$K$20,'様式１の７（17）居宅介護'!$L$20,'様式１の７（17）居宅介護'!$M$20,'様式１の７（17）居宅介護'!$N$20,'様式１の７（17）居宅介護'!$D$21,'様式１の７（17）居宅介護'!$E$21,'様式１の７（17）居宅介護'!$F$21,'様式１の７（17）居宅介護'!$H$21,'様式１の７（17）居宅介護'!$I$21,'様式１の７（17）居宅介護'!$J$21,'様式１の７（17）居宅介護'!$K$21,'様式１の７（17）居宅介護'!$L$21,'様式１の７（17）居宅介護'!$M$21,'様式１の７（17）居宅介護'!$N$21,'様式１の７（17）居宅介護'!$D$27,'様式１の７（17）居宅介護'!$E$27,'様式１の７（17）居宅介護'!$F$27,'様式１の７（17）居宅介護'!$H$27,'様式１の７（17）居宅介護'!$I$27,'様式１の７（17）居宅介護'!$J$27,'様式１の７（17）居宅介護'!$K$27,'様式１の７（17）居宅介護'!$L$27,'様式１の７（17）居宅介護'!$M$27,'様式１の７（17）居宅介護'!$N$27,'様式１の７（17）居宅介護'!$D$28,'様式１の７（17）居宅介護'!$E$28,'様式１の７（17）居宅介護'!$F$28,'様式１の７（17）居宅介護'!$H$28,'様式１の７（17）居宅介護'!$I$28,'様式１の７（17）居宅介護'!$J$28,'様式１の７（17）居宅介護'!$K$28,'様式１の７（17）居宅介護'!$L$28,'様式１の７（17）居宅介護'!$M$28,'様式１の７（17）居宅介護'!$N$28,'様式１の７（17）居宅介護'!$D$29,'様式１の７（17）居宅介護'!$E$29,'様式１の７（17）居宅介護'!$F$29,'様式１の７（17）居宅介護'!$H$29,'様式１の７（17）居宅介護'!$I$29,'様式１の７（17）居宅介護'!$J$29,'様式１の７（17）居宅介護'!$K$29,'様式１の７（17）居宅介護'!$L$29,'様式１の７（17）居宅介護'!$M$29,'様式１の７（17）居宅介護'!$N$29,'様式１の７（17）居宅介護'!$D$30,'様式１の７（17）居宅介護'!$E$30,'様式１の７（17）居宅介護'!$F$30,'様式１の７（17）居宅介護'!$H$30,'様式１の７（17）居宅介護'!$I$30,'様式１の７（17）居宅介護'!$J$30,'様式１の７（17）居宅介護'!$K$30,'様式１の７（17）居宅介護'!$L$30,'様式１の７（17）居宅介護'!$M$30,'様式１の７（17）居宅介護'!$N$30,'様式１の７（17）居宅介護'!$D$31,'様式１の７（17）居宅介護'!$E$31,'様式１の７（17）居宅介護'!$F$31,'様式１の７（17）居宅介護'!$H$31,'様式１の７（17）居宅介護'!$I$31,'様式１の７（17）居宅介護'!$J$31,'様式１の７（17）居宅介護'!$K$31,'様式１の７（17）居宅介護'!$L$31,'様式１の７（17）居宅介護'!$M$31,'様式１の７（17）居宅介護'!$N$31,'様式１の７（17）居宅介護'!$D$32,'様式１の７（17）居宅介護'!$E$32,'様式１の７（17）居宅介護'!$F$32,'様式１の７（17）居宅介護'!$H$32,'様式１の７（17）居宅介護'!$I$32,'様式１の７（17）居宅介護'!$J$32,'様式１の７（17）居宅介護'!$K$32,'様式１の７（17）居宅介護'!$L$32,'様式１の７（17）居宅介護'!$M$32,'様式１の７（17）居宅介護'!$N$32,'様式１の７（17）居宅介護'!$D$33,'様式１の７（17）居宅介護'!$E$33,'様式１の７（17）居宅介護'!$F$33,'様式１の７（17）居宅介護'!$H$33,'様式１の７（17）居宅介護'!$I$34,'様式１の７（17）居宅介護'!$I$33,'様式１の７（17）居宅介護'!$J$33,'様式１の７（17）居宅介護'!$K$33,'様式１の７（17）居宅介護'!$L$33,'様式１の７（17）居宅介護'!$M$33,'様式１の７（17）居宅介護'!$N$33,'様式１の７（17）居宅介護'!$N$34,'様式１の７（17）居宅介護'!$M$34,'様式１の７（17）居宅介護'!$L$34,'様式１の７（17）居宅介護'!$K$34,'様式１の７（17）居宅介護'!$J$34,'様式１の７（17）居宅介護'!$H$34,'様式１の７（17）居宅介護'!$F$34,'様式１の７（17）居宅介護'!$E$34,'様式１の７（17）居宅介護'!$D$34,'様式１の７（17）居宅介護'!$D$35,'様式１の７（17）居宅介護'!$E$35,'様式１の７（17）居宅介護'!$F$35,'様式１の７（17）居宅介護'!$H$35,'様式１の７（17）居宅介護'!$I$35,'様式１の７（17）居宅介護'!$J$35,'様式１の７（17）居宅介護'!$K$35,'様式１の７（17）居宅介護'!$L$35,'様式１の７（17）居宅介護'!$M$35,'様式１の７（17）居宅介護'!$N$35,'様式１の７（17）居宅介護'!$N$36,'様式１の７（17）居宅介護'!$M$36,'様式１の７（17）居宅介護'!$L$36,'様式１の７（17）居宅介護'!$K$36,'様式１の７（17）居宅介護'!$J$36,'様式１の７（17）居宅介護'!$I$36,'様式１の７（17）居宅介護'!$H$36,'様式１の７（17）居宅介護'!$F$36,'様式１の７（17）居宅介護'!$E$36,'様式１の７（17）居宅介護'!$D$36,'様式１の７（17）居宅介護'!$D$42,'様式１の７（17）居宅介護'!$E$42,'様式１の７（17）居宅介護'!$F$42,'様式１の７（17）居宅介護'!$H$42,'様式１の７（17）居宅介護'!$I$42,'様式１の７（17）居宅介護'!$J$42,'様式１の７（17）居宅介護'!$K$42,'様式１の７（17）居宅介護'!$L$42,'様式１の７（17）居宅介護'!$M$42,'様式１の７（17）居宅介護'!$N$42,'様式１の７（17）居宅介護'!$N$43,'様式１の７（17）居宅介護'!$M$43,'様式１の７（17）居宅介護'!$L$43,'様式１の７（17）居宅介護'!$K$43,'様式１の７（17）居宅介護'!$J$43,'様式１の７（17）居宅介護'!$I$43,'様式１の７（17）居宅介護'!$H$43,'様式１の７（17）居宅介護'!$F$43,'様式１の７（17）居宅介護'!$E$43,'様式１の７（17）居宅介護'!$D$43,'様式１の７（17）居宅介護'!$D$44,'様式１の７（17）居宅介護'!$E$44,'様式１の７（17）居宅介護'!$F$44,'様式１の７（17）居宅介護'!$H$44,'様式１の７（17）居宅介護'!$I$44,'様式１の７（17）居宅介護'!$J$44,'様式１の７（17）居宅介護'!$K$44,'様式１の７（17）居宅介護'!$L$44,'様式１の７（17）居宅介護'!$M$44,'様式１の７（17）居宅介護'!$N$44,'様式１の７（17）居宅介護'!$D$45,'様式１の７（17）居宅介護'!$E$45,'様式１の７（17）居宅介護'!$F$45,'様式１の７（17）居宅介護'!$H$45,'様式１の７（17）居宅介護'!$I$45,'様式１の７（17）居宅介護'!$J$45,'様式１の７（17）居宅介護'!$K$45,'様式１の７（17）居宅介護'!$L$45,'様式１の７（17）居宅介護'!$M$45,'様式１の７（17）居宅介護'!$N$45,'様式１の７（17）居宅介護'!$D$46,'様式１の７（17）居宅介護'!$E$46,'様式１の７（17）居宅介護'!$F$46,'様式１の７（17）居宅介護'!$H$46,'様式１の７（17）居宅介護'!$I$46,'様式１の７（17）居宅介護'!$J$46,'様式１の７（17）居宅介護'!$K$46,'様式１の７（17）居宅介護'!$L$46,'様式１の７（17）居宅介護'!$M$46,'様式１の７（17）居宅介護'!$N$46,'様式１の７（17）居宅介護'!$D$47,'様式１の７（17）居宅介護'!$E$47,'様式１の７（17）居宅介護'!$F$47,'様式１の７（17）居宅介護'!$H$47,'様式１の７（17）居宅介護'!$I$47,'様式１の７（17）居宅介護'!$J$47,'様式１の７（17）居宅介護'!$K$47,'様式１の７（17）居宅介護'!$L$47,'様式１の７（17）居宅介護'!$M$47,'様式１の７（17）居宅介護'!$N$47,'様式１の７（17）居宅介護'!$D$48,'様式１の７（17）居宅介護'!$E$48,'様式１の７（17）居宅介護'!$F$48,'様式１の７（17）居宅介護'!$H$48,'様式１の７（17）居宅介護'!$I$48,'様式１の７（17）居宅介護'!$J$48,'様式１の７（17）居宅介護'!$K$48,'様式１の７（17）居宅介護'!$L$48,'様式１の７（17）居宅介護'!$M$48,'様式１の７（17）居宅介護'!$N$48,'様式１の７（17）居宅介護'!$D$49,'様式１の７（17）居宅介護'!$E$49,'様式１の７（17）居宅介護'!$F$49,'様式１の７（17）居宅介護'!$H$49,'様式１の７（17）居宅介護'!$I$49,'様式１の７（17）居宅介護'!$J$49,'様式１の７（17）居宅介護'!$K$49,'様式１の７（17）居宅介護'!$L$49,'様式１の７（17）居宅介護'!$M$49,'様式１の７（17）居宅介護'!$N$49,'様式１の７（17）居宅介護'!$D$50,'様式１の７（17）居宅介護'!$E$50,'様式１の７（17）居宅介護'!$F$50,'様式１の７（17）居宅介護'!$H$50,'様式１の７（17）居宅介護'!$I$50,'様式１の７（17）居宅介護'!$J$50,'様式１の７（17）居宅介護'!$K$50,'様式１の７（17）居宅介護'!$L$50,'様式１の７（17）居宅介護'!$M$50,'様式１の７（17）居宅介護'!$N$50,'様式１の７（17）居宅介護'!$D$51,'様式１の７（17）居宅介護'!$E$51,'様式１の７（17）居宅介護'!$F$51,'様式１の７（17）居宅介護'!$H$51,'様式１の７（17）居宅介護'!$I$51,'様式１の７（17）居宅介護'!$J$51,'様式１の７（17）居宅介護'!$K$51,'様式１の７（17）居宅介護'!$L$51,'様式１の７（17）居宅介護'!$M$51,'様式１の７（17）居宅介護'!$N$51,'様式１の７（17）居宅介護'!$D$19,'様式１の７（17）居宅介護'!$E$19,'様式１の７（17）居宅介護'!$F$19,'様式１の７（17）居宅介護'!$H$19,'様式１の７（17）居宅介護'!$I$19,'様式１の７（17）居宅介護'!$J$19,'様式１の７（17）居宅介護'!$K$19,'様式１の７（17）居宅介護'!$S$19,'様式１の７（17）居宅介護'!$M$19,'様式１の７（17）居宅介護'!$N$19</definedName>
    <definedName name="styleId" localSheetId="11">"H1179"</definedName>
    <definedName name="databind" localSheetId="11">'様式１の７（18）地域密着型'!$D$12,'様式１の７（18）地域密着型'!$E$12,'様式１の７（18）地域密着型'!$F$12,'様式１の７（18）地域密着型'!$H$12,'様式１の７（18）地域密着型'!$I$12,'様式１の７（18）地域密着型'!$K$12,'様式１の７（18）地域密着型'!$J$12,'様式１の７（18）地域密着型'!$L$12,'様式１の７（18）地域密着型'!$M$12,'様式１の７（18）地域密着型'!$N$12,'様式１の７（18）地域密着型'!$D$13,'様式１の７（18）地域密着型'!$E$13,'様式１の７（18）地域密着型'!$F$13,'様式１の７（18）地域密着型'!$H$13,'様式１の７（18）地域密着型'!$I$13,'様式１の７（18）地域密着型'!$J$13,'様式１の７（18）地域密着型'!$K$13,'様式１の７（18）地域密着型'!$L$13,'様式１の７（18）地域密着型'!$M$13,'様式１の７（18）地域密着型'!$N$13,'様式１の７（18）地域密着型'!$D$14,'様式１の７（18）地域密着型'!$E$14,'様式１の７（18）地域密着型'!$F$14,'様式１の７（18）地域密着型'!$H$14,'様式１の７（18）地域密着型'!$I$14,'様式１の７（18）地域密着型'!$J$14,'様式１の７（18）地域密着型'!$K$14,'様式１の７（18）地域密着型'!$L$14,'様式１の７（18）地域密着型'!$M$14,'様式１の７（18）地域密着型'!$N$14,'様式１の７（18）地域密着型'!$D$15,'様式１の７（18）地域密着型'!$E$15,'様式１の７（18）地域密着型'!$F$15,'様式１の７（18）地域密着型'!$H$15,'様式１の７（18）地域密着型'!$I$15,'様式１の７（18）地域密着型'!$J$15,'様式１の７（18）地域密着型'!$K$15,'様式１の７（18）地域密着型'!$L$15,'様式１の７（18）地域密着型'!$M$15,'様式１の７（18）地域密着型'!$N$15,'様式１の７（18）地域密着型'!$D$16,'様式１の７（18）地域密着型'!$E$16,'様式１の７（18）地域密着型'!$F$16,'様式１の７（18）地域密着型'!$H$16,'様式１の７（18）地域密着型'!$I$16,'様式１の７（18）地域密着型'!$J$16,'様式１の７（18）地域密着型'!$K$16,'様式１の７（18）地域密着型'!$L$16,'様式１の７（18）地域密着型'!$M$16,'様式１の７（18）地域密着型'!$N$16,'様式１の７（18）地域密着型'!$D$17,'様式１の７（18）地域密着型'!$E$17,'様式１の７（18）地域密着型'!$F$17,'様式１の７（18）地域密着型'!$H$17,'様式１の７（18）地域密着型'!$I$17,'様式１の７（18）地域密着型'!$J$17,'様式１の７（18）地域密着型'!$K$17,'様式１の７（18）地域密着型'!$L$17,'様式１の７（18）地域密着型'!$M$17,'様式１の７（18）地域密着型'!$N$17,'様式１の７（18）地域密着型'!$D$18,'様式１の７（18）地域密着型'!$E$18,'様式１の７（18）地域密着型'!$F$18,'様式１の７（18）地域密着型'!$H$18,'様式１の７（18）地域密着型'!$I$18,'様式１の７（18）地域密着型'!$J$18,'様式１の７（18）地域密着型'!$K$18,'様式１の７（18）地域密着型'!$L$18,'様式１の７（18）地域密着型'!$M$18,'様式１の７（18）地域密着型'!$N$18,'様式１の７（18）地域密着型'!$D$19,'様式１の７（18）地域密着型'!$E$19,'様式１の７（18）地域密着型'!$F$19,'様式１の７（18）地域密着型'!$H$19,'様式１の７（18）地域密着型'!$I$19,'様式１の７（18）地域密着型'!$J$19,'様式１の７（18）地域密着型'!$K$19,'様式１の７（18）地域密着型'!$L$19,'様式１の７（18）地域密着型'!$M$19,'様式１の７（18）地域密着型'!$N$19,'様式１の７（18）地域密着型'!$D$20,'様式１の７（18）地域密着型'!$E$20,'様式１の７（18）地域密着型'!$F$20,'様式１の７（18）地域密着型'!$H$20,'様式１の７（18）地域密着型'!$I$20,'様式１の７（18）地域密着型'!$J$20,'様式１の７（18）地域密着型'!$K$20,'様式１の７（18）地域密着型'!$L$20,'様式１の７（18）地域密着型'!$M$20,'様式１の７（18）地域密着型'!$N$20,'様式１の７（18）地域密着型'!$D$25,'様式１の７（18）地域密着型'!$E$25,'様式１の７（18）地域密着型'!$F$25,'様式１の７（18）地域密着型'!$H$25,'様式１の７（18）地域密着型'!$I$25,'様式１の７（18）地域密着型'!$J$25,'様式１の７（18）地域密着型'!$K$25,'様式１の７（18）地域密着型'!$L$25,'様式１の７（18）地域密着型'!$M$25,'様式１の７（18）地域密着型'!$N$25,'様式１の７（18）地域密着型'!$D$26,'様式１の７（18）地域密着型'!$E$26,'様式１の７（18）地域密着型'!$F$26,'様式１の７（18）地域密着型'!$H$26,'様式１の７（18）地域密着型'!$I$26,'様式１の７（18）地域密着型'!$J$26,'様式１の７（18）地域密着型'!$K$26,'様式１の７（18）地域密着型'!$L$26,'様式１の７（18）地域密着型'!$M$26,'様式１の７（18）地域密着型'!$N$26,'様式１の７（18）地域密着型'!$D$27,'様式１の７（18）地域密着型'!$E$27,'様式１の７（18）地域密着型'!$F$27,'様式１の７（18）地域密着型'!$H$27,'様式１の７（18）地域密着型'!$I$27,'様式１の７（18）地域密着型'!$J$27,'様式１の７（18）地域密着型'!$K$27,'様式１の７（18）地域密着型'!$L$27,'様式１の７（18）地域密着型'!$M$27,'様式１の７（18）地域密着型'!$N$27,'様式１の７（18）地域密着型'!$D$28,'様式１の７（18）地域密着型'!$E$28,'様式１の７（18）地域密着型'!$F$28,'様式１の７（18）地域密着型'!$H$28,'様式１の７（18）地域密着型'!$I$28,'様式１の７（18）地域密着型'!$J$28,'様式１の７（18）地域密着型'!$K$28,'様式１の７（18）地域密着型'!$L$28,'様式１の７（18）地域密着型'!$M$28,'様式１の７（18）地域密着型'!$N$28,'様式１の７（18）地域密着型'!$D$29,'様式１の７（18）地域密着型'!$E$29,'様式１の７（18）地域密着型'!$F$29,'様式１の７（18）地域密着型'!$H$29,'様式１の７（18）地域密着型'!$I$29,'様式１の７（18）地域密着型'!$J$29,'様式１の７（18）地域密着型'!$K$29,'様式１の７（18）地域密着型'!$L$29,'様式１の７（18）地域密着型'!$M$29,'様式１の７（18）地域密着型'!$N$29,'様式１の７（18）地域密着型'!$D$30,'様式１の７（18）地域密着型'!$E$30,'様式１の７（18）地域密着型'!$F$30,'様式１の７（18）地域密着型'!$H$30,'様式１の７（18）地域密着型'!$I$30,'様式１の７（18）地域密着型'!$J$30,'様式１の７（18）地域密着型'!$K$30,'様式１の７（18）地域密着型'!$L$30,'様式１の７（18）地域密着型'!$M$30,'様式１の７（18）地域密着型'!$N$30,'様式１の７（18）地域密着型'!$D$31,'様式１の７（18）地域密着型'!$E$31,'様式１の７（18）地域密着型'!$F$31,'様式１の７（18）地域密着型'!$H$31,'様式１の７（18）地域密着型'!$I$31,'様式１の７（18）地域密着型'!$J$31,'様式１の７（18）地域密着型'!$K$31,'様式１の７（18）地域密着型'!$L$31,'様式１の７（18）地域密着型'!$M$31,'様式１の７（18）地域密着型'!$N$31,'様式１の７（18）地域密着型'!$D$32,'様式１の７（18）地域密着型'!$E$32,'様式１の７（18）地域密着型'!$F$32,'様式１の７（18）地域密着型'!$H$32,'様式１の７（18）地域密着型'!$I$32,'様式１の７（18）地域密着型'!$J$32,'様式１の７（18）地域密着型'!$K$32,'様式１の７（18）地域密着型'!$L$32,'様式１の７（18）地域密着型'!$M$32,'様式１の７（18）地域密着型'!$N$32,'様式１の７（18）地域密着型'!$D$33,'様式１の７（18）地域密着型'!$E$33,'様式１の７（18）地域密着型'!$F$33,'様式１の７（18）地域密着型'!$H$33,'様式１の７（18）地域密着型'!$I$33,'様式１の７（18）地域密着型'!$J$33,'様式１の７（18）地域密着型'!$K$33,'様式１の７（18）地域密着型'!$L$33,'様式１の７（18）地域密着型'!$M$33,'様式１の７（18）地域密着型'!$N$33,'様式１の７（18）地域密着型'!$D$38,'様式１の７（18）地域密着型'!$E$38,'様式１の７（18）地域密着型'!$F$38,'様式１の７（18）地域密着型'!$H$38,'様式１の７（18）地域密着型'!$I$38,'様式１の７（18）地域密着型'!$J$38,'様式１の７（18）地域密着型'!$K$38,'様式１の７（18）地域密着型'!$L$38,'様式１の７（18）地域密着型'!$M$38,'様式１の７（18）地域密着型'!$N$38,'様式１の７（18）地域密着型'!$D$39,'様式１の７（18）地域密着型'!$E$39,'様式１の７（18）地域密着型'!$F$39,'様式１の７（18）地域密着型'!$H$39,'様式１の７（18）地域密着型'!$I$39,'様式１の７（18）地域密着型'!$J$39,'様式１の７（18）地域密着型'!$K$39,'様式１の７（18）地域密着型'!$L$39,'様式１の７（18）地域密着型'!$M$39,'様式１の７（18）地域密着型'!$N$39,'様式１の７（18）地域密着型'!$D$40,'様式１の７（18）地域密着型'!$E$40,'様式１の７（18）地域密着型'!$F$40,'様式１の７（18）地域密着型'!$H$40,'様式１の７（18）地域密着型'!$I$40,'様式１の７（18）地域密着型'!$J$40,'様式１の７（18）地域密着型'!$K$40,'様式１の７（18）地域密着型'!$L$40,'様式１の７（18）地域密着型'!$M$40,'様式１の７（18）地域密着型'!$N$40,'様式１の７（18）地域密着型'!$D$41,'様式１の７（18）地域密着型'!$E$41,'様式１の７（18）地域密着型'!$F$41,'様式１の７（18）地域密着型'!$H$41,'様式１の７（18）地域密着型'!$I$41,'様式１の７（18）地域密着型'!$J$41,'様式１の７（18）地域密着型'!$K$41,'様式１の７（18）地域密着型'!$L$41,'様式１の７（18）地域密着型'!$M$41,'様式１の７（18）地域密着型'!$N$41,'様式１の７（18）地域密着型'!$D$42,'様式１の７（18）地域密着型'!$E$42,'様式１の７（18）地域密着型'!$F$42,'様式１の７（18）地域密着型'!$H$42,'様式１の７（18）地域密着型'!$I$42,'様式１の７（18）地域密着型'!$J$42,'様式１の７（18）地域密着型'!$K$42,'様式１の７（18）地域密着型'!$L$42,'様式１の７（18）地域密着型'!$M$42,'様式１の７（18）地域密着型'!$N$42,'様式１の７（18）地域密着型'!$D$43,'様式１の７（18）地域密着型'!$E$43,'様式１の７（18）地域密着型'!$F$43,'様式１の７（18）地域密着型'!$H$43,'様式１の７（18）地域密着型'!$I$43,'様式１の７（18）地域密着型'!$J$43,'様式１の７（18）地域密着型'!$K$43,'様式１の７（18）地域密着型'!$L$43,'様式１の７（18）地域密着型'!$M$43,'様式１の７（18）地域密着型'!$N$43,'様式１の７（18）地域密着型'!$D$44,'様式１の７（18）地域密着型'!$E$44,'様式１の７（18）地域密着型'!$F$44,'様式１の７（18）地域密着型'!$H$44,'様式１の７（18）地域密着型'!$I$44,'様式１の７（18）地域密着型'!$J$44,'様式１の７（18）地域密着型'!$K$44,'様式１の７（18）地域密着型'!$L$44,'様式１の７（18）地域密着型'!$M$44,'様式１の７（18）地域密着型'!$N$44,'様式１の７（18）地域密着型'!$D$45,'様式１の７（18）地域密着型'!$E$45,'様式１の７（18）地域密着型'!$F$45,'様式１の７（18）地域密着型'!$H$45,'様式１の７（18）地域密着型'!$I$45,'様式１の７（18）地域密着型'!$J$45,'様式１の７（18）地域密着型'!$K$45,'様式１の７（18）地域密着型'!$L$45,'様式１の７（18）地域密着型'!$M$45,'様式１の７（18）地域密着型'!$N$45,'様式１の７（18）地域密着型'!$D$46,'様式１の７（18）地域密着型'!$E$46,'様式１の７（18）地域密着型'!$F$46,'様式１の７（18）地域密着型'!$H$46,'様式１の７（18）地域密着型'!$I$46,'様式１の７（18）地域密着型'!$J$46,'様式１の７（18）地域密着型'!$K$46,'様式１の７（18）地域密着型'!$L$46,'様式１の７（18）地域密着型'!$M$46,'様式１の７（18）地域密着型'!$N$46</definedName>
    <definedName name="styleId" localSheetId="12">"H1170"</definedName>
    <definedName name="databind" localSheetId="12">'様式１の７（19）地域密着型（20）施設介護'!$D$12,'様式１の７（19）地域密着型（20）施設介護'!$E$12,'様式１の７（19）地域密着型（20）施設介護'!$F$12,'様式１の７（19）地域密着型（20）施設介護'!$H$12,'様式１の７（19）地域密着型（20）施設介護'!$I$12,'様式１の７（19）地域密着型（20）施設介護'!$J$12,'様式１の７（19）地域密着型（20）施設介護'!$K$12,'様式１の７（19）地域密着型（20）施設介護'!$L$12,'様式１の７（19）地域密着型（20）施設介護'!$M$12,'様式１の７（19）地域密着型（20）施設介護'!$N$12,'様式１の７（19）地域密着型（20）施設介護'!$D$13,'様式１の７（19）地域密着型（20）施設介護'!$E$13,'様式１の７（19）地域密着型（20）施設介護'!$F$13,'様式１の７（19）地域密着型（20）施設介護'!$H$13,'様式１の７（19）地域密着型（20）施設介護'!$I$13,'様式１の７（19）地域密着型（20）施設介護'!$J$13,'様式１の７（19）地域密着型（20）施設介護'!$K$13,'様式１の７（19）地域密着型（20）施設介護'!$L$13,'様式１の７（19）地域密着型（20）施設介護'!$M$13,'様式１の７（19）地域密着型（20）施設介護'!$N$13,'様式１の７（19）地域密着型（20）施設介護'!$D$18,'様式１の７（19）地域密着型（20）施設介護'!$E$18,'様式１の７（19）地域密着型（20）施設介護'!$F$18,'様式１の７（19）地域密着型（20）施設介護'!$H$18,'様式１の７（19）地域密着型（20）施設介護'!$I$18,'様式１の７（19）地域密着型（20）施設介護'!$J$18,'様式１の７（19）地域密着型（20）施設介護'!$K$18,'様式１の７（19）地域密着型（20）施設介護'!$L$18,'様式１の７（19）地域密着型（20）施設介護'!$M$18,'様式１の７（19）地域密着型（20）施設介護'!$N$18,'様式１の７（19）地域密着型（20）施設介護'!$D$19,'様式１の７（19）地域密着型（20）施設介護'!$E$19,'様式１の７（19）地域密着型（20）施設介護'!$F$19,'様式１の７（19）地域密着型（20）施設介護'!$H$19,'様式１の７（19）地域密着型（20）施設介護'!$I$19,'様式１の７（19）地域密着型（20）施設介護'!$J$19,'様式１の７（19）地域密着型（20）施設介護'!$K$19,'様式１の７（19）地域密着型（20）施設介護'!$L$19,'様式１の７（19）地域密着型（20）施設介護'!$M$19,'様式１の７（19）地域密着型（20）施設介護'!$N$19,'様式１の７（19）地域密着型（20）施設介護'!$D$24,'様式１の７（19）地域密着型（20）施設介護'!$E$24,'様式１の７（19）地域密着型（20）施設介護'!$F$24,'様式１の７（19）地域密着型（20）施設介護'!$H$24,'様式１の７（19）地域密着型（20）施設介護'!$I$24,'様式１の７（19）地域密着型（20）施設介護'!$J$24,'様式１の７（19）地域密着型（20）施設介護'!$K$24,'様式１の７（19）地域密着型（20）施設介護'!$L$24,'様式１の７（19）地域密着型（20）施設介護'!$M$24,'様式１の７（19）地域密着型（20）施設介護'!$N$24,'様式１の７（19）地域密着型（20）施設介護'!$D$25,'様式１の７（19）地域密着型（20）施設介護'!$E$25,'様式１の７（19）地域密着型（20）施設介護'!$F$25,'様式１の７（19）地域密着型（20）施設介護'!$H$25,'様式１の７（19）地域密着型（20）施設介護'!$I$25,'様式１の７（19）地域密着型（20）施設介護'!$J$25,'様式１の７（19）地域密着型（20）施設介護'!$K$25,'様式１の７（19）地域密着型（20）施設介護'!$L$25,'様式１の７（19）地域密着型（20）施設介護'!$M$25,'様式１の７（19）地域密着型（20）施設介護'!$N$25,'様式１の７（19）地域密着型（20）施設介護'!$D$31,'様式１の７（19）地域密着型（20）施設介護'!$E$31,'様式１の７（19）地域密着型（20）施設介護'!$F$31,'様式１の７（19）地域密着型（20）施設介護'!$G$31,'様式１の７（19）地域密着型（20）施設介護'!$H$31,'様式１の７（19）地域密着型（20）施設介護'!$I$31,'様式１の７（19）地域密着型（20）施設介護'!$J$31,'様式１の７（19）地域密着型（20）施設介護'!$K$31,'様式１の７（19）地域密着型（20）施設介護'!$L$31,'様式１の７（19）地域密着型（20）施設介護'!$M$31,'様式１の７（19）地域密着型（20）施設介護'!$D$32,'様式１の７（19）地域密着型（20）施設介護'!$E$32,'様式１の７（19）地域密着型（20）施設介護'!$F$32,'様式１の７（19）地域密着型（20）施設介護'!$G$32,'様式１の７（19）地域密着型（20）施設介護'!$H$32,'様式１の７（19）地域密着型（20）施設介護'!$I$32,'様式１の７（19）地域密着型（20）施設介護'!$J$32,'様式１の７（19）地域密着型（20）施設介護'!$K$32,'様式１の７（19）地域密着型（20）施設介護'!$L$32,'様式１の７（19）地域密着型（20）施設介護'!$M$32,'様式１の７（19）地域密着型（20）施設介護'!$D$33,'様式１の７（19）地域密着型（20）施設介護'!$E$33,'様式１の７（19）地域密着型（20）施設介護'!$F$33,'様式１の７（19）地域密着型（20）施設介護'!$G$33,'様式１の７（19）地域密着型（20）施設介護'!$H$33,'様式１の７（19）地域密着型（20）施設介護'!$I$33,'様式１の７（19）地域密着型（20）施設介護'!$J$33,'様式１の７（19）地域密着型（20）施設介護'!$K$33,'様式１の７（19）地域密着型（20）施設介護'!$L$33,'様式１の７（19）地域密着型（20）施設介護'!$M$33,'様式１の７（19）地域密着型（20）施設介護'!$D$34,'様式１の７（19）地域密着型（20）施設介護'!$E$34,'様式１の７（19）地域密着型（20）施設介護'!$F$34,'様式１の７（19）地域密着型（20）施設介護'!$G$34,'様式１の７（19）地域密着型（20）施設介護'!$H$34,'様式１の７（19）地域密着型（20）施設介護'!$I$34,'様式１の７（19）地域密着型（20）施設介護'!$J$34,'様式１の７（19）地域密着型（20）施設介護'!$K$34,'様式１の７（19）地域密着型（20）施設介護'!$L$34,'様式１の７（19）地域密着型（20）施設介護'!$M$34,'様式１の７（19）地域密着型（20）施設介護'!$D$39,'様式１の７（19）地域密着型（20）施設介護'!$E$39,'様式１の７（19）地域密着型（20）施設介護'!$F$39,'様式１の７（19）地域密着型（20）施設介護'!$G$39,'様式１の７（19）地域密着型（20）施設介護'!$H$39,'様式１の７（19）地域密着型（20）施設介護'!$I$39,'様式１の７（19）地域密着型（20）施設介護'!$J$39,'様式１の７（19）地域密着型（20）施設介護'!$K$39,'様式１の７（19）地域密着型（20）施設介護'!$L$39,'様式１の７（19）地域密着型（20）施設介護'!$M$39,'様式１の７（19）地域密着型（20）施設介護'!$D$40,'様式１の７（19）地域密着型（20）施設介護'!$E$40,'様式１の７（19）地域密着型（20）施設介護'!$F$40,'様式１の７（19）地域密着型（20）施設介護'!$G$40,'様式１の７（19）地域密着型（20）施設介護'!$H$40,'様式１の７（19）地域密着型（20）施設介護'!$I$40,'様式１の７（19）地域密着型（20）施設介護'!$J$40,'様式１の７（19）地域密着型（20）施設介護'!$K$40,'様式１の７（19）地域密着型（20）施設介護'!$L$40,'様式１の７（19）地域密着型（20）施設介護'!$M$40,'様式１の７（19）地域密着型（20）施設介護'!$D$41,'様式１の７（19）地域密着型（20）施設介護'!$E$41,'様式１の７（19）地域密着型（20）施設介護'!$F$41,'様式１の７（19）地域密着型（20）施設介護'!$G$41,'様式１の７（19）地域密着型（20）施設介護'!$H$41,'様式１の７（19）地域密着型（20）施設介護'!$I$41,'様式１の７（19）地域密着型（20）施設介護'!$J$41,'様式１の７（19）地域密着型（20）施設介護'!$K$41,'様式１の７（19）地域密着型（20）施設介護'!$L$41,'様式１の７（19）地域密着型（20）施設介護'!$M$41,'様式１の７（19）地域密着型（20）施設介護'!$D$42,'様式１の７（19）地域密着型（20）施設介護'!$E$42,'様式１の７（19）地域密着型（20）施設介護'!$F$42,'様式１の７（19）地域密着型（20）施設介護'!$G$42,'様式１の７（19）地域密着型（20）施設介護'!$H$42,'様式１の７（19）地域密着型（20）施設介護'!$I$42,'様式１の７（19）地域密着型（20）施設介護'!$J$42,'様式１の７（19）地域密着型（20）施設介護'!$K$42,'様式１の７（19）地域密着型（20）施設介護'!$L$42,'様式１の７（19）地域密着型（20）施設介護'!$M$42</definedName>
    <definedName name="styleId" localSheetId="13">"H1211"</definedName>
    <definedName name="databind" localSheetId="13">'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F$16,'様式２（件数）'!$G$16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G$21,'様式２（件数）'!$H$21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styleId" localSheetId="14">"H1212"</definedName>
    <definedName name="databind" localSheetId="14">'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$41,'様式２（単位数）'!$K$40,'様式２（単位数）'!$L$40,'様式２（単位数）'!$M$40,'様式２（単位数）'!$N$40,'様式２（単位数）'!$O$40,'様式２（単位数）'!$P$40,'様式２（単位数）'!$F$41,'様式２（単位数）'!$G$41,'様式２（単位数）'!$H$41,'様式２（単位数）'!$J$41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styleId" localSheetId="15">"H1213"</definedName>
    <definedName name="databind" localSheetId="15">'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styleId" localSheetId="16">"H1214"</definedName>
    <definedName name="databind" localSheetId="16">'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K$21,'様式２（給付費）'!$L$21,'様式２（給付費）'!$M$21,'様式２（給付費）'!$N$21,'様式２（給付費）'!$O$21,'様式２（給付費）'!$P$21,'様式２（給付費）'!$F$22,'様式２（給付費）'!$G$22,'様式２（給付費）'!$H$22,'様式２（給付費）'!$J$22,'様式２（給付費）'!$K$22,'様式２（給付費）'!$L$22,'様式２（給付費）'!$M$22,'様式２（給付費）'!$N$22,'様式２（給付費）'!$O$22,'様式２（給付費）'!$P$22,'様式２（給付費）'!$F$23,'様式２（給付費）'!$G$23,'様式２（給付費）'!$H$23,'様式２（給付費）'!$J$23,'様式２（給付費）'!$K$23,'様式２（給付費）'!$L$23,'様式２（給付費）'!$M$23,'様式２（給付費）'!$N$23,'様式２（給付費）'!$O$23,'様式２（給付費）'!$P$23,'様式２（給付費）'!$F$24,'様式２（給付費）'!$G$24,'様式２（給付費）'!$H$24,'様式２（給付費）'!$J$24,'様式２（給付費）'!$K$24,'様式２（給付費）'!$L$24,'様式２（給付費）'!$M$24,'様式２（給付費）'!$N$24,'様式２（給付費）'!$O$24,'様式２（給付費）'!$P$24,'様式２（給付費）'!$F$25,'様式２（給付費）'!$G$25,'様式２（給付費）'!$H$25,'様式２（給付費）'!$J$25,'様式２（給付費）'!$K$25,'様式２（給付費）'!$L$25,'様式２（給付費）'!$M$25,'様式２（給付費）'!$N$25,'様式２（給付費）'!$O$25,'様式２（給付費）'!$P$25,'様式２（給付費）'!$F$26,'様式２（給付費）'!$G$26,'様式２（給付費）'!$H$26,'様式２（給付費）'!$J$26,'様式２（給付費）'!$K$26,'様式２（給付費）'!$L$26,'様式２（給付費）'!$M$26,'様式２（給付費）'!$N$26,'様式２（給付費）'!$O$26,'様式２（給付費）'!$P$26,'様式２（給付費）'!$F$27,'様式２（給付費）'!$G$27,'様式２（給付費）'!$H$27,'様式２（給付費）'!$J$27,'様式２（給付費）'!$K$27,'様式２（給付費）'!$L$27,'様式２（給付費）'!$M$27,'様式２（給付費）'!$N$27,'様式２（給付費）'!$O$27,'様式２（給付費）'!$P$27,'様式２（給付費）'!$F$28,'様式２（給付費）'!$G$28,'様式２（給付費）'!$H$28,'様式２（給付費）'!$J$28,'様式２（給付費）'!$K$28,'様式２（給付費）'!$L$28,'様式２（給付費）'!$M$28,'様式２（給付費）'!$N$28,'様式２（給付費）'!$O$28,'様式２（給付費）'!$P$28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F$31,'様式２（給付費）'!$G$31,'様式２（給付費）'!$H$31,'様式２（給付費）'!$J$31,'様式２（給付費）'!$K$31,'様式２（給付費）'!$L$31,'様式２（給付費）'!$M$31,'様式２（給付費）'!$N$31,'様式２（給付費）'!$O$31,'様式２（給付費）'!$P$31,'様式２（給付費）'!$F$32,'様式２（給付費）'!$G$32,'様式２（給付費）'!$H$32,'様式２（給付費）'!$J$32,'様式２（給付費）'!$K$32,'様式２（給付費）'!$L$32,'様式２（給付費）'!$M$32,'様式２（給付費）'!$N$32,'様式２（給付費）'!$O$32,'様式２（給付費）'!$P$32,'様式２（給付費）'!$F$33,'様式２（給付費）'!$G$33,'様式２（給付費）'!$H$33,'様式２（給付費）'!$J$33,'様式２（給付費）'!$K$33,'様式２（給付費）'!$L$33,'様式２（給付費）'!$M$33,'様式２（給付費）'!$N$33,'様式２（給付費）'!$O$33,'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styleId" localSheetId="17">"H1201"</definedName>
    <definedName name="databind" localSheetId="17">'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L$18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G$21,'様式２（件数）２割負担'!$H$21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M$23,'様式２（件数）２割負担'!$N$23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F$26,'様式２（件数）２割負担'!$G$26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styleId" localSheetId="18">"H1202"</definedName>
    <definedName name="databind" localSheetId="18">'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P$13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$41,'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styleId" localSheetId="19">"H1203"</definedName>
    <definedName name="databind" localSheetId="19">'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F$22,'様式２（費用額）２割負担'!$G$22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styleId" localSheetId="20">"H1204"</definedName>
    <definedName name="databind" localSheetId="20">'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F$13,'様式２（給付費）２割負担'!$G$13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F$14,'様式２（給付費）２割負担'!$G$14,'様式２（給付費）２割負担'!$H$14,'様式２（給付費）２割負担'!$J$14,'様式２（給付費）２割負担'!$K$14,'様式２（給付費）２割負担'!$L$14,'様式２（給付費）２割負担'!$M$14,'様式２（給付費）２割負担'!$N$14,'様式２（給付費）２割負担'!$O$14,'様式２（給付費）２割負担'!$P$14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styleId" localSheetId="21">"H1291"</definedName>
    <definedName name="databind" localSheetId="21">'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L$20,'様式２（件数）３割負担'!$M$20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styleId" localSheetId="22">"H1292"</definedName>
    <definedName name="databind" localSheetId="22">'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F$18,'様式２（単位数）３割負担'!$G$18,'様式２（単位数）３割負担'!$H$18,'様式２（単位数）３割負担'!$J$18,'様式２（単位数）３割負担'!$K$18,'様式２（単位数）３割負担'!$L$18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L$22,'様式２（単位数）３割負担'!$M$22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$24,'様式２（単位数）３割負担'!$O$24,'様式２（単位数）３割負担'!$P$24,'様式２（単位数）３割負担'!$F$25,'様式２（単位数）３割負担'!$G$25,'様式２（単位数）３割負担'!$H$25,'様式２（単位数）３割負担'!$J$25,'様式２（単位数）３割負担'!$K$25,'様式２（単位数）３割負担'!$L$25,'様式２（単位数）３割負担'!$M$25,'様式２（単位数）３割負担'!$N$25,'様式２（単位数）３割負担'!$O$25,'様式２（単位数）３割負担'!$P$25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$27,'様式２（単位数）３割負担'!$P$27,'様式２（単位数）３割負担'!$F$28,'様式２（単位数）３割負担'!$G$28,'様式２（単位数）３割負担'!$H$28,'様式２（単位数）３割負担'!$J$28,'様式２（単位数）３割負担'!$K$28,'様式２（単位数）３割負担'!$L$28,'様式２（単位数）３割負担'!$M$28,'様式２（単位数）３割負担'!$N$28,'様式２（単位数）３割負担'!$O$28,'様式２（単位数）３割負担'!$P$28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P$31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$41,'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F$45,'様式２（単位数）３割負担'!$G$45,'様式２（単位数）３割負担'!$H$45,'様式２（単位数）３割負担'!$J$45,'様式２（単位数）３割負担'!$K$45,'様式２（単位数）３割負担'!$L$45,'様式２（単位数）３割負担'!$M$45,'様式２（単位数）３割負担'!$N$45,'様式２（単位数）３割負担'!$O$45,'様式２（単位数）３割負担'!$P$45</definedName>
    <definedName name="styleId" localSheetId="23">"H1293"</definedName>
    <definedName name="databind" localSheetId="23">'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F$13,'様式２（費用額）３割負担'!$G$13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F$14,'様式２（費用額）３割負担'!$G$14,'様式２（費用額）３割負担'!$H$14,'様式２（費用額）３割負担'!$J$14,'様式２（費用額）３割負担'!$K$14,'様式２（費用額）３割負担'!$L$14,'様式２（費用額）３割負担'!$M$14,'様式２（費用額）３割負担'!$N$14,'様式２（費用額）３割負担'!$O$14,'様式２（費用額）３割負担'!$P$14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styleId" localSheetId="24">"H1294"</definedName>
    <definedName name="databind" localSheetId="24">'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F$13,'様式２（給付費）３割負担'!$G$13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F$14,'様式２（給付費）３割負担'!$G$14,'様式２（給付費）３割負担'!$H$14,'様式２（給付費）３割負担'!$J$14,'様式２（給付費）３割負担'!$K$14,'様式２（給付費）３割負担'!$L$14,'様式２（給付費）３割負担'!$M$14,'様式２（給付費）３割負担'!$N$14,'様式２（給付費）３割負担'!$O$14,'様式２（給付費）３割負担'!$P$14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styleId" localSheetId="25">"H1221"</definedName>
    <definedName name="databind" localSheetId="25">'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F$16,'様式２の２（件数）'!$G$16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G$21,'様式２の２（件数）'!$H$21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styleId" localSheetId="26">"H1222"</definedName>
    <definedName name="databind" localSheetId="26">'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$41,'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styleId" localSheetId="27">"H1223"</definedName>
    <definedName name="databind" localSheetId="27">'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styleId" localSheetId="28">"H1224"</definedName>
    <definedName name="databind" localSheetId="28">'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K$21,'様式２の２（給付費）'!$L$21,'様式２の２（給付費）'!$M$21,'様式２の２（給付費）'!$N$21,'様式２の２（給付費）'!$O$21,'様式２の２（給付費）'!$P$21,'様式２の２（給付費）'!$F$22,'様式２の２（給付費）'!$G$22,'様式２の２（給付費）'!$H$22,'様式２の２（給付費）'!$J$22,'様式２の２（給付費）'!$K$22,'様式２の２（給付費）'!$L$22,'様式２の２（給付費）'!$M$22,'様式２の２（給付費）'!$N$22,'様式２の２（給付費）'!$O$22,'様式２の２（給付費）'!$P$22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F$24,'様式２の２（給付費）'!$G$24,'様式２の２（給付費）'!$H$24,'様式２の２（給付費）'!$J$24,'様式２の２（給付費）'!$K$24,'様式２の２（給付費）'!$L$24,'様式２の２（給付費）'!$M$24,'様式２の２（給付費）'!$N$24,'様式２の２（給付費）'!$O$24,'様式２の２（給付費）'!$P$24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F$26,'様式２の２（給付費）'!$G$26,'様式２の２（給付費）'!$H$26,'様式２の２（給付費）'!$J$26,'様式２の２（給付費）'!$K$26,'様式２の２（給付費）'!$L$26,'様式２の２（給付費）'!$M$26,'様式２の２（給付費）'!$N$26,'様式２の２（給付費）'!$O$26,'様式２の２（給付費）'!$P$26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F$28,'様式２の２（給付費）'!$G$28,'様式２の２（給付費）'!$H$28,'様式２の２（給付費）'!$J$28,'様式２の２（給付費）'!$K$28,'様式２の２（給付費）'!$L$28,'様式２の２（給付費）'!$M$28,'様式２の２（給付費）'!$N$28,'様式２の２（給付費）'!$O$28,'様式２の２（給付費）'!$P$28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F$31,'様式２の２（給付費）'!$G$31,'様式２の２（給付費）'!$H$31,'様式２の２（給付費）'!$J$31,'様式２の２（給付費）'!$K$31,'様式２の２（給付費）'!$L$31,'様式２の２（給付費）'!$M$31,'様式２の２（給付費）'!$N$31,'様式２の２（給付費）'!$O$31,'様式２の２（給付費）'!$P$31,'様式２の２（給付費）'!$F$32,'様式２の２（給付費）'!$G$32,'様式２の２（給付費）'!$H$32,'様式２の２（給付費）'!$J$32,'様式２の２（給付費）'!$K$32,'様式２の２（給付費）'!$L$32,'様式２の２（給付費）'!$M$32,'様式２の２（給付費）'!$N$32,'様式２の２（給付費）'!$O$32,'様式２の２（給付費）'!$P$32,'様式２の２（給付費）'!$F$33,'様式２の２（給付費）'!$G$33,'様式２の２（給付費）'!$H$33,'様式２の２（給付費）'!$J$33,'様式２の２（給付費）'!$K$33,'様式２の２（給付費）'!$L$33,'様式２の２（給付費）'!$M$33,'様式２の２（給付費）'!$N$33,'様式２の２（給付費）'!$O$33,'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styleId" localSheetId="29">"H1231"</definedName>
    <definedName name="databind" localSheetId="29">'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F$16,'様式２の３（件数）'!$G$16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G$21,'様式２の３（件数）'!$H$21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styleId" localSheetId="30">"H1232"</definedName>
    <definedName name="databind" localSheetId="30">'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$41,'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styleId" localSheetId="31">"H1233"</definedName>
    <definedName name="databind" localSheetId="31">'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styleId" localSheetId="32">"H1234"</definedName>
    <definedName name="databind" localSheetId="32">'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K$21,'様式２の３（給付費）'!$L$21,'様式２の３（給付費）'!$M$21,'様式２の３（給付費）'!$N$21,'様式２の３（給付費）'!$O$21,'様式２の３（給付費）'!$P$21,'様式２の３（給付費）'!$F$22,'様式２の３（給付費）'!$G$22,'様式２の３（給付費）'!$H$22,'様式２の３（給付費）'!$J$22,'様式２の３（給付費）'!$K$22,'様式２の３（給付費）'!$L$22,'様式２の３（給付費）'!$M$22,'様式２の３（給付費）'!$N$22,'様式２の３（給付費）'!$O$22,'様式２の３（給付費）'!$P$22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F$24,'様式２の３（給付費）'!$G$24,'様式２の３（給付費）'!$H$24,'様式２の３（給付費）'!$J$24,'様式２の３（給付費）'!$K$24,'様式２の３（給付費）'!$L$24,'様式２の３（給付費）'!$M$24,'様式２の３（給付費）'!$N$24,'様式２の３（給付費）'!$O$24,'様式２の３（給付費）'!$P$24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F$26,'様式２の３（給付費）'!$G$26,'様式２の３（給付費）'!$H$26,'様式２の３（給付費）'!$J$26,'様式２の３（給付費）'!$K$26,'様式２の３（給付費）'!$L$26,'様式２の３（給付費）'!$M$26,'様式２の３（給付費）'!$N$26,'様式２の３（給付費）'!$O$26,'様式２の３（給付費）'!$P$26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F$28,'様式２の３（給付費）'!$G$28,'様式２の３（給付費）'!$H$28,'様式２の３（給付費）'!$J$28,'様式２の３（給付費）'!$K$28,'様式２の３（給付費）'!$L$28,'様式２の３（給付費）'!$M$28,'様式２の３（給付費）'!$N$28,'様式２の３（給付費）'!$O$28,'様式２の３（給付費）'!$P$28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F$31,'様式２の３（給付費）'!$G$31,'様式２の３（給付費）'!$H$31,'様式２の３（給付費）'!$J$31,'様式２の３（給付費）'!$K$31,'様式２の３（給付費）'!$L$31,'様式２の３（給付費）'!$M$31,'様式２の３（給付費）'!$N$31,'様式２の３（給付費）'!$O$31,'様式２の３（給付費）'!$P$31,'様式２の３（給付費）'!$F$32,'様式２の３（給付費）'!$G$32,'様式２の３（給付費）'!$H$32,'様式２の３（給付費）'!$J$32,'様式２の３（給付費）'!$K$32,'様式２の３（給付費）'!$L$32,'様式２の３（給付費）'!$M$32,'様式２の３（給付費）'!$N$32,'様式２の３（給付費）'!$O$32,'様式２の３（給付費）'!$P$32,'様式２の３（給付費）'!$F$33,'様式２の３（給付費）'!$G$33,'様式２の３（給付費）'!$H$33,'様式２の３（給付費）'!$J$33,'様式２の３（給付費）'!$K$33,'様式２の３（給付費）'!$L$33,'様式２の３（給付費）'!$M$33,'様式２の３（給付費）'!$N$33,'様式２の３（給付費）'!$O$33,'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styleId" localSheetId="33">"H1241"</definedName>
    <definedName name="databind" localSheetId="33">'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F$16,'様式２の４（件数）'!$G$16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G$21,'様式２の４（件数）'!$H$21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styleId" localSheetId="34">"H1242"</definedName>
    <definedName name="databind" localSheetId="34">'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$41,'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styleId" localSheetId="35">"H1243"</definedName>
    <definedName name="databind" localSheetId="35">'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styleId" localSheetId="36">"H1244"</definedName>
    <definedName name="databind" localSheetId="36">'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K$21,'様式２の４（給付費）'!$L$21,'様式２の４（給付費）'!$M$21,'様式２の４（給付費）'!$N$21,'様式２の４（給付費）'!$O$21,'様式２の４（給付費）'!$P$21,'様式２の４（給付費）'!$F$22,'様式２の４（給付費）'!$G$22,'様式２の４（給付費）'!$H$22,'様式２の４（給付費）'!$J$22,'様式２の４（給付費）'!$K$22,'様式２の４（給付費）'!$L$22,'様式２の４（給付費）'!$M$22,'様式２の４（給付費）'!$N$22,'様式２の４（給付費）'!$O$22,'様式２の４（給付費）'!$P$22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F$24,'様式２の４（給付費）'!$G$24,'様式２の４（給付費）'!$H$24,'様式２の４（給付費）'!$J$24,'様式２の４（給付費）'!$K$24,'様式２の４（給付費）'!$L$24,'様式２の４（給付費）'!$M$24,'様式２の４（給付費）'!$N$24,'様式２の４（給付費）'!$O$24,'様式２の４（給付費）'!$P$24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F$26,'様式２の４（給付費）'!$G$26,'様式２の４（給付費）'!$H$26,'様式２の４（給付費）'!$J$26,'様式２の４（給付費）'!$K$26,'様式２の４（給付費）'!$L$26,'様式２の４（給付費）'!$M$26,'様式２の４（給付費）'!$N$26,'様式２の４（給付費）'!$O$26,'様式２の４（給付費）'!$P$26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F$28,'様式２の４（給付費）'!$G$28,'様式２の４（給付費）'!$H$28,'様式２の４（給付費）'!$J$28,'様式２の４（給付費）'!$K$28,'様式２の４（給付費）'!$L$28,'様式２の４（給付費）'!$M$28,'様式２の４（給付費）'!$N$28,'様式２の４（給付費）'!$O$28,'様式２の４（給付費）'!$P$28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F$31,'様式２の４（給付費）'!$G$31,'様式２の４（給付費）'!$H$31,'様式２の４（給付費）'!$J$31,'様式２の４（給付費）'!$K$31,'様式２の４（給付費）'!$L$31,'様式２の４（給付費）'!$M$31,'様式２の４（給付費）'!$N$31,'様式２の４（給付費）'!$O$31,'様式２の４（給付費）'!$P$31,'様式２の４（給付費）'!$F$32,'様式２の４（給付費）'!$G$32,'様式２の４（給付費）'!$H$32,'様式２の４（給付費）'!$J$32,'様式２の４（給付費）'!$K$32,'様式２の４（給付費）'!$L$32,'様式２の４（給付費）'!$M$32,'様式２の４（給付費）'!$N$32,'様式２の４（給付費）'!$O$32,'様式２の４（給付費）'!$P$32,'様式２の４（給付費）'!$F$33,'様式２の４（給付費）'!$G$33,'様式２の４（給付費）'!$H$33,'様式２の４（給付費）'!$J$33,'様式２の４（給付費）'!$K$33,'様式２の４（給付費）'!$L$33,'様式２の４（給付費）'!$M$33,'様式２の４（給付費）'!$N$33,'様式２の４（給付費）'!$O$33,'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styleId" localSheetId="37">"H1251"</definedName>
    <definedName name="databind" localSheetId="37">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F$18,様式２の５!$P$17,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N$25,様式２の５!$O$25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$44,様式２の５!$H$44,様式２の５!$J$44,様式２の５!$K$44,様式２の５!$L$44,様式２の５!$M$44,様式２の５!$N$44,様式２の５!$O$44,様式２の５!$P$44,様式２の５!$F$45,様式２の５!$G$45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styleId" localSheetId="38">"H1261"</definedName>
    <definedName name="databind" localSheetId="38">様式２の６!$F$11,様式２の６!$G$11,様式２の６!$H$11,様式２の６!$J$11,様式２の６!$K$11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F$18,様式２の６!$P$17,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$25,様式２の６!$P$25,様式２の６!$F$26,様式２の６!$G$26,様式２の６!$H$26,様式２の６!$J$26,様式２の６!$K$26,様式２の６!$L$26,様式２の６!$M$26,様式２の６!$N$26,様式２の６!$O$26,様式２の６!$P$26,様式２の６!$F$27,様式２の６!$G$27,様式２の６!$H$27,様式２の６!$J$27,様式２の６!$K$27,様式２の６!$L$27,様式２の６!$M$27,様式２の６!$N$27,様式２の６!$O$27,様式２の６!$P$27,様式２の６!$F$28,様式２の６!$G$28,様式２の６!$H$28,様式２の６!$J$28,様式２の６!$K$28,様式２の６!$L$28,様式２の６!$M$28,様式２の６!$N$28,様式２の６!$O$28,様式２の６!$P$28,様式２の６!$F$29,様式２の６!$G$29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styleId" localSheetId="39">"H1270"</definedName>
    <definedName name="databind" localSheetId="39">'様式２の７(高額介護)'!$D$12,'様式２の７(高額介護)'!$E$12,'様式２の７(高額介護)'!$F$12,'様式２の７(高額介護)'!$D$13,'様式２の７(高額介護)'!$E$13,'様式２の７(高額介護)'!$F$13,'様式２の７(高額介護)'!$D$17,'様式２の７(高額介護)'!$E$17,'様式２の７(高額介護)'!$F$17,'様式２の７(高額介護)'!$D$18,'様式２の７(高額介護)'!$E$18,'様式２の７(高額介護)'!$F$18,'様式２の７(高額介護)'!$D$22,'様式２の７(高額介護)'!$E$22,'様式２の７(高額介護)'!$F$22,'様式２の７(高額介護)'!$D$23,'様式２の７(高額介護)'!$E$23,'様式２の７(高額介護)'!$F$23,'様式２の７(高額介護)'!$D$27,'様式２の７(高額介護)'!$E$27,'様式２の７(高額介護)'!$F$27,'様式２の７(高額介護)'!$D$28,'様式２の７(高額介護)'!$E$28,'様式２の７(高額介護)'!$F$28,'様式２の７(高額介護)'!$D$32,'様式２の７(高額介護)'!$E$32,'様式２の７(高額介護)'!$F$32,'様式２の７(高額介護)'!$D$33,'様式２の７(高額介護)'!$E$33,'様式２の７(高額介護)'!$F$33,'様式２の７(高額介護)'!$D$37,'様式２の７(高額介護)'!$E$37,'様式２の７(高額介護)'!$F$37,'様式２の７(高額介護)'!$D$38,'様式２の７(高額介護)'!$E$38,'様式２の７(高額介護)'!$F$38</definedName>
    <definedName name="styleId" localSheetId="40">"H1271"</definedName>
    <definedName name="databind" localSheetId="40">'様式２の７(高額医療合算)'!$F$12,'様式２の７(高額医療合算)'!$F$13,'様式２の７(高額医療合算)'!$F$16,'様式２の７(高額医療合算)'!$F$17,'様式２の７(高額医療合算)'!$F$20,'様式２の７(高額医療合算)'!$F$21,'様式２の７(高額医療合算)'!$F$24,'様式２の７(高額医療合算)'!$F$25,'様式２の７(高額医療合算)'!$F$28,'様式２の７(高額医療合算)'!$F$29,'様式２の７(高額医療合算)'!$F$33,'様式２の７(高額医療合算)'!$F$34,'様式２の７(高額医療合算)'!$F$37,'様式２の７(高額医療合算)'!$F$38,'様式２の７(高額医療合算)'!$F$41,'様式２の７(高額医療合算)'!$F$42,'様式２の７(高額医療合算)'!$F$45,'様式２の７(高額医療合算)'!$F$46,'様式２の７(高額医療合算)'!$F$49,'様式２の７(高額医療合算)'!$F$50,'様式２の７(高額医療合算)'!$F$53,'様式２の７(高額医療合算)'!$F$54,'様式２の７(高額医療合算)'!$F$57,'様式２の７(高額医療合算)'!$F$58,'様式２の７(高額医療合算)'!$F$61,'様式２の７(高額医療合算)'!$F$62</definedName>
    <definedName name="styleId" localSheetId="41">"H1280"</definedName>
    <definedName name="databind" localSheetId="41">様式２の８!$D$12,様式２の８!$E$12,様式２の８!$F$12,様式２の８!$G$12,様式２の８!$H$12,様式２の８!$I$12,様式２の８!$J$12,様式２の８!$K$12,様式２の８!$L$12,様式２の８!$M$12,様式２の８!$N$12,様式２の８!$D$13,様式２の８!$E$13,様式２の８!$F$13,様式２の８!$G$13,様式２の８!$H$13,様式２の８!$I$13,様式２の８!$J$13,様式２の８!$K$13,様式２の８!$L$13,様式２の８!$M$13,様式２の８!$N$13,様式２の８!$D$14,様式２の８!$E$14,様式２の８!$F$14,様式２の８!$G$14,様式２の８!$H$14,様式２の８!$I$14,様式２の８!$J$14,様式２の８!$K$14,様式２の８!$L$14,様式２の８!$M$14,様式２の８!$N$14,様式２の８!$D$15,様式２の８!$E$15,様式２の８!$F$15,様式２の８!$G$15,様式２の８!$H$15,様式２の８!$I$15,様式２の８!$J$15,様式２の８!$K$15,様式２の８!$L$15,様式２の８!$M$15,様式２の８!$N$15,様式２の８!$D$16,様式２の８!$E$16,様式２の８!$F$16,様式２の８!$G$16,様式２の８!$H$16,様式２の８!$I$16,様式２の８!$J$16,様式２の８!$K$16,様式２の８!$L$16,様式２の８!$M$16,様式２の８!$N$16,様式２の８!$D$17,様式２の８!$E$17,様式２の８!$F$17,様式２の８!$G$17,様式２の８!$H$17,様式２の８!$I$17,様式２の８!$J$17,様式２の８!$K$17,様式２の８!$L$17,様式２の８!$M$17,様式２の８!$N$17,様式２の８!$D$22,様式２の８!$E$22,様式２の８!$F$22,様式２の８!$G$22,様式２の８!$H$22,様式２の８!$I$22,様式２の８!$J$22,様式２の８!$K$22,様式２の８!$L$22,様式２の８!$M$22,様式２の８!$N$22,様式２の８!$D$23,様式２の８!$E$23,様式２の８!$F$23,様式２の８!$G$23,様式２の８!$H$23,様式２の８!$I$23,様式２の８!$J$23,様式２の８!$K$23,様式２の８!$L$23,様式２の８!$M$23,様式２の８!$N$23,様式２の８!$D$24,様式２の８!$E$24,様式２の８!$F$24,様式２の８!$G$24,様式２の８!$H$24,様式２の８!$I$24,様式２の８!$J$24,様式２の８!$K$24,様式２の８!$L$24,様式２の８!$M$24,様式２の８!$N$24,様式２の８!$D$25,様式２の８!$E$25,様式２の８!$F$25,様式２の８!$G$25,様式２の８!$H$25,様式２の８!$I$25,様式２の８!$J$25,様式２の８!$K$25,様式２の８!$L$25,様式２の８!$M$25,様式２の８!$N$25,様式２の８!$D$26,様式２の８!$E$26,様式２の８!$F$26,様式２の８!$G$26,様式２の８!$H$26,様式２の８!$I$26,様式２の８!$J$26,様式２の８!$K$26,様式２の８!$L$26,様式２の８!$M$26,様式２の８!$N$26,様式２の８!$D$27,様式２の８!$E$27,様式２の８!$F$27,様式２の８!$G$27,様式２の８!$H$27,様式２の８!$I$27,様式２の８!$J$27,様式２の８!$K$27,様式２の８!$L$27,様式２の８!$M$27,様式２の８!$N$27,様式２の８!$D$32,様式２の８!$E$32,様式２の８!$F$32,様式２の８!$G$32,様式２の８!$H$32,様式２の８!$I$32,様式２の８!$J$32,様式２の８!$K$32,様式２の８!$L$32,様式２の８!$M$32,様式２の８!$N$32,様式２の８!$D$33,様式２の８!$E$33,様式２の８!$F$33,様式２の８!$G$33,様式２の８!$H$33,様式２の８!$I$33,様式２の８!$J$33,様式２の８!$K$33,様式２の８!$L$33,様式２の８!$M$33,様式２の８!$N$33,様式２の８!$D$34,様式２の８!$E$34,様式２の８!$F$34,様式２の８!$G$34,様式２の８!$H$34,様式２の８!$I$34,様式２の８!$J$34,様式２の８!$K$34,様式２の８!$L$34,様式２の８!$M$34,様式２の８!$N$34,様式２の８!$D$35,様式２の８!$E$35,様式２の８!$F$35,様式２の８!$G$35,様式２の８!$H$35,様式２の８!$I$35,様式２の８!$J$35,様式２の８!$K$35,様式２の８!$L$35,様式２の８!$M$35,様式２の８!$N$35,様式２の８!$D$36,様式２の８!$E$36,様式２の８!$F$36,様式２の８!$G$36,様式２の８!$H$36,様式２の８!$I$36,様式２の８!$J$36,様式２の８!$K$36,様式２の８!$L$36,様式２の８!$M$36,様式２の８!$N$36,様式２の８!$D$37,様式２の８!$E$37,様式２の８!$F$37,様式２の８!$G$37,様式２の８!$H$37,様式２の８!$I$37,様式２の８!$J$37,様式２の８!$K$37,様式２の８!$L$37,様式２の８!$M$37,様式２の８!$N$37</definedName>
    <definedName name="styleId" localSheetId="42">"H1300"</definedName>
    <definedName name="databind" localSheetId="42">様式３!$F$10,様式３!$G$10,様式３!$H$10,様式３!$K$10,様式３!$F$11,様式３!$G$11,様式３!$H$11,様式３!$I$11,様式３!$J$11,様式３!$K$11,様式３!$F$12,様式３!$G$12,様式３!$H$12,様式３!$I$12,様式３!$J$12,様式３!$K$12,様式３!$F$13,様式３!$G$13,様式３!$H$13,様式３!$I$13,様式３!$J$13,様式３!$K$13,様式３!$F$14,様式３!$G$14,様式３!$H$14,様式３!$K$14,様式３!$F$15,様式３!$G$15,様式３!$H$15,様式３!$I$15,様式３!$J$15,様式３!$K$15,様式３!$F$16,様式３!$G$16,様式３!$H$16,様式３!$I$16,様式３!$J$16,様式３!$K$16,様式３!$F$21,様式３!$G$21,様式３!$H$21,様式３!$I$21,様式３!$J$21,様式３!$F$22,様式３!$G$22,様式３!$H$22,様式３!$I$22,様式３!$J$22,様式３!$F$23,様式３!$G$23,様式３!$H$23,様式３!$I$23,様式３!$J$23,様式３!$F$24,様式３!$G$24,様式３!$H$24,様式３!$I$24,様式３!$J$24,様式３!$F$25,様式３!$G$25,様式３!$H$25,様式３!$I$25,様式３!$J$25,様式３!$F$26,様式３!$G$26,様式３!$H$26,様式３!$I$26,様式３!$J$26,様式３!$F$27,様式３!$G$27,様式３!$H$27,様式３!$I$27,様式３!$J$27</definedName>
    <definedName name="styleId" localSheetId="43">"H1401"</definedName>
    <definedName name="databind" localSheetId="43">様式４!$G$11,様式４!$G$12,様式４!$G$13,様式４!$G$14,様式４!$G$15,様式４!$G$16,様式４!$G$17,様式４!$G$18,様式４!$G$19,様式４!$G$20,様式４!$G$21,様式４!$G$22,様式４!$G$23,様式４!$K$11,様式４!$K$12,様式４!$K$13,様式４!$K$14,様式４!$K$15,様式４!$K$16,様式４!$K$17,様式４!$K$18,様式４!$K$19,様式４!$K$20,様式４!$K$21,様式４!$K$22,様式４!$K$23,様式４!$G$24,様式４!$G$25,様式４!$G$26,様式４!$G$27,様式４!$K$24,様式４!$K$25,様式４!$K$26,様式４!$K$27,様式４!$G$28,様式４!$G$29,様式４!$G$30,様式４!$K$28,様式４!$K$29,様式４!$K$30,様式４!$G$31,様式４!$G$32,様式４!$G$33,様式４!$K$31,様式４!$K$32,様式４!$K$33,様式４!$G$34,様式４!$G$35,様式４!$G$36,様式４!$G$37,様式４!$G$38,様式４!$G$39,様式４!$G$40,様式４!$G$41,様式４!$G$42,様式４!$G$43,様式４!$G$44,様式４!$K$44,様式４!$G$46,様式４!$G$47,様式４!$G$49</definedName>
    <definedName name="styleId" localSheetId="44">"H1402"</definedName>
    <definedName name="databind" localSheetId="44">様式４の２!$G$11,様式４の２!$G$12,様式４の２!$G$13,様式４の２!$G$14,様式４の２!$G$15,様式４の２!$G$16,様式４の２!$G$17,様式４の２!$G$18,様式４の２!$G$19,様式４の２!$G$20,様式４の２!$G$21,様式４の２!$G$22,様式４の２!$G$23,様式４の２!$K$11,様式４の２!$K$12,様式４の２!$K$13,様式４の２!$K$14,様式４の２!$K$15,様式４の２!$K$16,様式４の２!$K$17,様式４の２!$K$18,様式４の２!$K$19,様式４の２!$K$20,様式４の２!$K$21,様式４の２!$K$22,様式４の２!$K$23,様式４の２!$G$24,様式４の２!$K$24,様式４の２!$G$25,様式４の２!$G$26,様式４の２!$G$27,様式４の２!$G$29,様式４の２!$G$28,様式４の２!$G$30,様式４の２!$K$30,様式４の２!$G$32,様式４の２!$G$33</definedName>
    <definedName name="styleId" localSheetId="45">"H1403"</definedName>
    <definedName name="databind" localSheetId="45">様式４の３!$M$12,様式４の３!$M$13,様式４の３!$M$14,様式４の３!$M$15,様式４の３!$M$16,様式４の３!$M$17,様式４の３!$M$18,様式４の３!$M$19,様式４の３!$M$19,様式４の３!$M$20,様式４の３!$S$12,様式４の３!$S$13,様式４の３!$S$14,様式４の３!$S$15,様式４の３!$S$16,様式４の３!$S$17,様式４の３!$S$18,様式４の３!$S$19,様式４の３!$S$20,様式４の３!$M$24,様式４の３!$M$25,様式４の３!$M$26,様式４の３!$M$27,様式４の３!$M$28,様式４の３!$M$29,様式４の３!$M$30,様式４の３!$M$31,様式４の３!$M$32,様式４の３!$S$24,様式４の３!$S$25,様式４の３!$S$26,様式４の３!$S$27,様式４の３!$S$28,様式４の３!$S$29,様式４の３!$S$30,様式４の３!$S$31,様式４の３!$S$32,様式４の３!$H$35,様式４の３!$H$37,様式４の３!$H$39,様式４の３!$H$41</definedName>
  </definedNames>
  <calcPr calcId="0" refMode="R1C1"/>
</workbook>
</file>

<file path=xl/sharedStrings.xml><?xml version="1.0" encoding="utf-8"?>
<sst xmlns="http://schemas.openxmlformats.org/spreadsheetml/2006/main" count="2972" uniqueCount="395">
  <si>
    <t>（様式１）</t>
  </si>
  <si>
    <t>介護保険事業状況報告</t>
  </si>
  <si>
    <t>（平成30年度）</t>
  </si>
  <si>
    <t>保険者番号：</t>
  </si>
  <si>
    <t>22210</t>
  </si>
  <si>
    <t>保険者名：</t>
  </si>
  <si>
    <t>富士市</t>
  </si>
  <si>
    <t xml:space="preserve"> </t>
  </si>
  <si>
    <t>１．一般状況</t>
  </si>
  <si>
    <t>(1)第１号被保険者のいる世帯数</t>
  </si>
  <si>
    <t>前年度末現在</t>
  </si>
  <si>
    <t>当年度中増</t>
  </si>
  <si>
    <t>当年度中減</t>
  </si>
  <si>
    <t>当年度末現在</t>
  </si>
  <si>
    <t>計</t>
  </si>
  <si>
    <t>(2) 第１号被保険者数</t>
  </si>
  <si>
    <t>年齢区分</t>
  </si>
  <si>
    <t>65歳以上75歳未満</t>
  </si>
  <si>
    <t>75歳以上85歳未満</t>
  </si>
  <si>
    <t>85歳以上</t>
  </si>
  <si>
    <t>(再掲)外国人被保険者</t>
  </si>
  <si>
    <t>(再掲)住所地特例被保険者</t>
  </si>
  <si>
    <t>(3) 第１号被保険者増減内訳</t>
  </si>
  <si>
    <t>転入</t>
  </si>
  <si>
    <t>職権復活</t>
  </si>
  <si>
    <t>65歳到達</t>
  </si>
  <si>
    <t>適用除外_x000D_
非該当</t>
  </si>
  <si>
    <t>その他</t>
  </si>
  <si>
    <t>転出</t>
  </si>
  <si>
    <t>職権喪失</t>
  </si>
  <si>
    <t>死亡</t>
  </si>
  <si>
    <t>適用除外_x000D_
該当</t>
  </si>
  <si>
    <t>保険者番号:</t>
  </si>
  <si>
    <t>保険者名:</t>
  </si>
  <si>
    <t>１．一般状況（続き）</t>
  </si>
  <si>
    <t>(4) 所得段階別第１号被保険者数（当年度末現在）</t>
  </si>
  <si>
    <t xml:space="preserve">ア　第１段階　</t>
  </si>
  <si>
    <t>（市町村民税世帯非課税者で、公的年金等収入金額と合計所得金額の合計が80万円以下の者、生活保護被保護者等）</t>
  </si>
  <si>
    <t>所得段階</t>
  </si>
  <si>
    <t>標準割合_x000D_
（令38条1項各号）</t>
  </si>
  <si>
    <t>保険者の定める_x000D_
割合(千分率)</t>
  </si>
  <si>
    <t>年度末現在_x000D_
被保険者数</t>
  </si>
  <si>
    <t>第１段階</t>
  </si>
  <si>
    <t>十分の五</t>
  </si>
  <si>
    <t>(0.50)</t>
  </si>
  <si>
    <t>/1000</t>
  </si>
  <si>
    <t xml:space="preserve">イ　第２段階　</t>
  </si>
  <si>
    <t>（市町村民税世帯非課税者で、公的年金等収入金額と合計所得金額の合計が80万円超120万円以下の者等）</t>
  </si>
  <si>
    <t>第２段階</t>
  </si>
  <si>
    <t>十分の七・五</t>
  </si>
  <si>
    <t>(0.75)</t>
  </si>
  <si>
    <t>ウ　第３段階</t>
  </si>
  <si>
    <t>（市町村民税世帯非課税者で、公的年金等収入金額と合計所得金額の合計が120万円超の者等）</t>
  </si>
  <si>
    <t>第３段階</t>
  </si>
  <si>
    <t xml:space="preserve">エ　第４段階　</t>
  </si>
  <si>
    <t>（市町村民税本人非課税者で、公的年金等収入金額と合計所得金額の合計が80万円以下の者等）</t>
  </si>
  <si>
    <t>第４段階</t>
  </si>
  <si>
    <t>十分の九</t>
  </si>
  <si>
    <t>(0.90)</t>
  </si>
  <si>
    <t>オ　第５段階</t>
  </si>
  <si>
    <t>（市町村民税本人非課税者で、公的年金等収入金額と合計所得金額の合計が80万円超の者等）</t>
  </si>
  <si>
    <t>第５段階</t>
  </si>
  <si>
    <t>十分の十</t>
  </si>
  <si>
    <t>(1.00)</t>
  </si>
  <si>
    <t>カ　第６段階</t>
  </si>
  <si>
    <t>（市町村民税課税者で、合計所得金額が120万円未満の者等）</t>
  </si>
  <si>
    <t>第６段階</t>
  </si>
  <si>
    <t>十分の十二</t>
  </si>
  <si>
    <t>（1.20）</t>
  </si>
  <si>
    <t>（多段階設定）</t>
  </si>
  <si>
    <t>キ　第７段階</t>
  </si>
  <si>
    <t>（市町村民税課税者で、合計所得金額が120万円以上200万円未満の者等）</t>
  </si>
  <si>
    <t>第７段階</t>
  </si>
  <si>
    <t>十分の十三</t>
  </si>
  <si>
    <t>（1.30）</t>
  </si>
  <si>
    <t>ク　第８段階</t>
  </si>
  <si>
    <t>（市町村民税課税者で、合計所得金額が200万円以上300万円未満の者等）</t>
  </si>
  <si>
    <t>第８段階</t>
  </si>
  <si>
    <t>十分の十五</t>
  </si>
  <si>
    <t>（1.50）</t>
  </si>
  <si>
    <t>ケ　第９段階</t>
  </si>
  <si>
    <t>（市町村民税課税者で、合計所得金額が300万円以上の者等）</t>
  </si>
  <si>
    <t>第９段階</t>
  </si>
  <si>
    <t>十分の十七</t>
  </si>
  <si>
    <t>（1.70）</t>
  </si>
  <si>
    <t>コ　標準月額保険料</t>
  </si>
  <si>
    <t>円／月</t>
  </si>
  <si>
    <t>合計</t>
  </si>
  <si>
    <t>（様式１の２）</t>
  </si>
  <si>
    <t>１．一般状況(続き)</t>
  </si>
  <si>
    <t>(5) 食費・居住費に係る負担限度額認定(総数)</t>
  </si>
  <si>
    <t>介護老人福祉施設</t>
  </si>
  <si>
    <t>介護老人保健施設</t>
  </si>
  <si>
    <t>介護療養型_x000D_
医療施設</t>
  </si>
  <si>
    <t>介護医療院</t>
  </si>
  <si>
    <t>地域密着型介護老人福祉
施設入所者生活介護</t>
  </si>
  <si>
    <t>申請件数</t>
  </si>
  <si>
    <t>食費</t>
  </si>
  <si>
    <t>居住費</t>
  </si>
  <si>
    <t>(居住費)_x000D_
滞在費</t>
  </si>
  <si>
    <t>利用者負担第三段階
　認定件数</t>
  </si>
  <si>
    <t xml:space="preserve">　認定件数(当該年度末現在)</t>
  </si>
  <si>
    <t>利用者負担第二段階
　認定件数</t>
  </si>
  <si>
    <t>利用者負担第一段階
　認定件数</t>
  </si>
  <si>
    <t>(6) 利用者負担減額・免除認定(総数)</t>
  </si>
  <si>
    <t>利用者負担</t>
  </si>
  <si>
    <t>減額
　認定件数</t>
  </si>
  <si>
    <t>免除
　認定件数</t>
  </si>
  <si>
    <t>(7) 介護老人福祉施設旧措置入所者に係る減額・免除認定(総数)</t>
  </si>
  <si>
    <t>特定負担限度額</t>
  </si>
  <si>
    <t xml:space="preserve">　認定件数
(当該年度末現在)</t>
  </si>
  <si>
    <t>老福受給者等
　認定件数</t>
  </si>
  <si>
    <t>（様式１の３）</t>
  </si>
  <si>
    <t>(8) 食費・居住費に係る負担限度額認定(再掲：第２号被保険者分)</t>
  </si>
  <si>
    <t>(9) 利用者負担減額・免除認定(再掲：第２号被保険者分)</t>
  </si>
  <si>
    <t>(10) 介護老人福祉施設旧措置入所者に係る減額・免除認定(再掲：第２号被保険者分)</t>
  </si>
  <si>
    <t>（様式１の４）</t>
  </si>
  <si>
    <t>(11) 利用者負担第４段階における食費・居住費の特例減額措置</t>
  </si>
  <si>
    <t>第１号被保険者</t>
  </si>
  <si>
    <t>第２号被保険者</t>
  </si>
  <si>
    <t>食費のみ減額_x000D_
　　認定件数</t>
  </si>
  <si>
    <t xml:space="preserve">　　認定件数(当該年度末現在)</t>
  </si>
  <si>
    <t>居住費のみ減額_x000D_
　　認定件数</t>
  </si>
  <si>
    <t>食費及び居住費の減額_x000D_
　　認定件数</t>
  </si>
  <si>
    <t>（様式１の５）</t>
  </si>
  <si>
    <t>(12)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</si>
  <si>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</si>
  <si>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</si>
  <si>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</si>
  <si>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</si>
  <si>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</si>
  <si>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</si>
  <si>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</si>
  <si>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</si>
  <si>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</si>
  <si>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</si>
  <si>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</si>
  <si>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</si>
  <si>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</si>
  <si>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</si>
  <si>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</si>
  <si>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</si>
  <si>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</si>
  <si>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</si>
  <si>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</si>
  <si>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</si>
  <si>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</si>
  <si>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</si>
  <si>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</si>
  <si>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</si>
  <si>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</si>
  <si>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</si>
  <si>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(13) 居宅介護(介護予防)サービス受給者数</t>
  </si>
  <si>
    <t>予防給付</t>
  </si>
  <si>
    <t>介護給付</t>
  </si>
  <si>
    <t>(14) 地域密着型(介護予防)サービス受給者数</t>
  </si>
  <si>
    <t>(15) 施設介護サービス受給者数</t>
  </si>
  <si>
    <t>介護療養型医療施設</t>
  </si>
  <si>
    <t>（様式１の７）</t>
  </si>
  <si>
    <t>(16)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</si>
  <si>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</si>
  <si>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</si>
  <si>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</si>
  <si>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</si>
  <si>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</si>
  <si>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</si>
  <si>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</si>
  <si>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</si>
  <si>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</si>
  <si>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</si>
  <si>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</si>
  <si>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</si>
  <si>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</si>
  <si>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</si>
  <si>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</si>
  <si>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</si>
  <si>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</si>
  <si>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(17)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</si>
  <si>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</si>
  <si>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</si>
  <si>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</si>
  <si>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</si>
  <si>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</si>
  <si>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</si>
  <si>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</si>
  <si>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</si>
  <si>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</si>
  <si>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</si>
  <si>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</si>
  <si>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(18)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</si>
  <si>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</si>
  <si>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</si>
  <si>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</si>
  <si>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</si>
  <si>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</si>
  <si>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</si>
  <si>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</si>
  <si>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</si>
  <si>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</si>
  <si>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(19) 地域密着型(介護予防)サービスの利用回数【現物給付分】</t>
  </si>
  <si>
    <t>(20) 施設介護サービス受給者数（再掲：第１号被保険者の２割負担対象者分）【現物給付分】</t>
  </si>
  <si>
    <t>① 総　数（再掲：第１号被保険者の２割負担対象者分）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</si>
  <si>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</si>
  <si>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</si>
  <si>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</si>
  <si>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</si>
  <si>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</si>
  <si>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</si>
  <si>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</si>
  <si>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</si>
  <si>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</si>
  <si>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</si>
  <si>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</si>
  <si>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</si>
  <si>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</si>
  <si>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</si>
  <si>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</si>
  <si>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</si>
  <si>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</si>
  <si>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</si>
  <si>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</si>
  <si>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</si>
  <si>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</si>
  <si>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</si>
  <si>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</si>
  <si>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</si>
  <si>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</si>
  <si>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</si>
  <si>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</si>
  <si>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</si>
  <si>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</si>
  <si>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</si>
  <si>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</si>
  <si>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</si>
  <si>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</si>
  <si>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</si>
  <si>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</si>
  <si>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</si>
  <si>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</si>
  <si>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</si>
  <si>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</si>
  <si>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</si>
  <si>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</si>
  <si>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</si>
  <si>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</si>
  <si>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</si>
  <si>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</si>
  <si>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</si>
  <si>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</si>
  <si>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</si>
  <si>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</si>
  <si>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</si>
  <si>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①平成30年4月支出決定分から平成30年8月支出決定分</t>
  </si>
  <si>
    <t>ア 現役並み所得者（上位所得者）（総数）</t>
  </si>
  <si>
    <t>イ 一般</t>
  </si>
  <si>
    <t>ウ 低所得者Ⅱ</t>
  </si>
  <si>
    <t>エ 低所得者Ⅰ</t>
  </si>
  <si>
    <t>②平成30年9月支出決定分から平成31年3月支出決定分</t>
  </si>
  <si>
    <t>（ア）現役並み所得者（上位所得者）（再掲：現役並み所得者Ⅲ）</t>
  </si>
  <si>
    <t>（イ）現役並み所得者（上位所得者）（再掲：現役並み所得者Ⅱ）</t>
  </si>
  <si>
    <t>（ウ）現役並み所得者（上位所得者）（再掲：現役並み所得者Ⅰ）</t>
  </si>
  <si>
    <t>（様式２の８）</t>
  </si>
  <si>
    <t>市町村特別給付</t>
  </si>
  <si>
    <t>(1) 件数</t>
  </si>
  <si>
    <t>寝具乾燥サービス</t>
  </si>
  <si>
    <t>移送サービス</t>
  </si>
  <si>
    <t>配食サービス</t>
  </si>
  <si>
    <t>おむつの支給</t>
  </si>
  <si>
    <t>(2) 費用額</t>
  </si>
  <si>
    <t>(3) 給付費</t>
  </si>
  <si>
    <t>（様式３）</t>
  </si>
  <si>
    <t>３．保険料収納状況</t>
  </si>
  <si>
    <t>（単位：円）</t>
  </si>
  <si>
    <t>区　　　分</t>
  </si>
  <si>
    <t>調定額累計</t>
  </si>
  <si>
    <t>収納額累計</t>
  </si>
  <si>
    <t>還付未済額_x000D_
（別掲）</t>
  </si>
  <si>
    <t>不納欠損額</t>
  </si>
  <si>
    <t>未収額</t>
  </si>
  <si>
    <t>減免額 _x000D_
 (別掲)</t>
  </si>
  <si>
    <t>現年度分</t>
  </si>
  <si>
    <t>特別徴収</t>
  </si>
  <si>
    <t>普通徴収</t>
  </si>
  <si>
    <t>滞納繰越分</t>
  </si>
  <si>
    <t>合　　計</t>
  </si>
  <si>
    <t>４．保険給付支払状況</t>
  </si>
  <si>
    <t>支払義務額_x000D_
累計</t>
  </si>
  <si>
    <t>支払済額_x000D_
累計</t>
  </si>
  <si>
    <t>徴収金等_x000D_
累計</t>
  </si>
  <si>
    <t>戻入未済額_x000D_
累計</t>
  </si>
  <si>
    <t>未払額</t>
  </si>
  <si>
    <t>介護サービス等諸費</t>
  </si>
  <si>
    <t>介護予防サービス等諸費</t>
  </si>
  <si>
    <t>高額介護サービス等費</t>
  </si>
  <si>
    <t>高額医療合算介護サービス等費</t>
  </si>
  <si>
    <t>特定入所者介護サービス等費</t>
  </si>
  <si>
    <t>その他の保険給付費</t>
  </si>
  <si>
    <t>（様式４）</t>
  </si>
  <si>
    <t>５．介護保険特別会計経理状況</t>
  </si>
  <si>
    <t>(1)保険事業勘定</t>
  </si>
  <si>
    <t>歳　　　　　　　　　　入</t>
  </si>
  <si>
    <t>歳　　　　　　　　　　出</t>
  </si>
  <si>
    <t>科　　　　目</t>
  </si>
  <si>
    <t>決算額</t>
  </si>
  <si>
    <t>保険料</t>
  </si>
  <si>
    <t>介護保険料</t>
  </si>
  <si>
    <t>総務費</t>
  </si>
  <si>
    <t>分担金及び負担金</t>
  </si>
  <si>
    <t>認定審査会負担金</t>
  </si>
  <si>
    <t>保険給付費</t>
  </si>
  <si>
    <t>使用料及び手数料</t>
  </si>
  <si>
    <t>使用料</t>
  </si>
  <si>
    <t>手数料</t>
  </si>
  <si>
    <t>国庫支出金</t>
  </si>
  <si>
    <t>介護給付費負担金</t>
  </si>
  <si>
    <t>調整交付金</t>
  </si>
  <si>
    <t>審査支払手数料</t>
  </si>
  <si>
    <t>地域支援事業交付金（介護予防・日常生活支援総合事業）</t>
  </si>
  <si>
    <t>市町村特別給付費</t>
  </si>
  <si>
    <t>地域支援事業交付金（介護予防・日常生活支援総合事業以外の地域支援事業）</t>
  </si>
  <si>
    <t>保険者機能強化推進交付金</t>
  </si>
  <si>
    <t>地域支援事業</t>
  </si>
  <si>
    <t>介護予防・生活支援サービス事業費</t>
  </si>
  <si>
    <t>一般介護予防事業費</t>
  </si>
  <si>
    <t>支払基金交付金</t>
  </si>
  <si>
    <t>介護給付費交付金</t>
  </si>
  <si>
    <t>包括的支援事業・任意事業</t>
  </si>
  <si>
    <t>地域支援事業支援交付金</t>
  </si>
  <si>
    <t>都道府県支出金</t>
  </si>
  <si>
    <t>都道府県負担金</t>
  </si>
  <si>
    <t>財政安定化基金拠出金</t>
  </si>
  <si>
    <t>財政安定化基金支出金</t>
  </si>
  <si>
    <t>相互財政安定化事業負担金</t>
  </si>
  <si>
    <t>保健福祉事業費</t>
  </si>
  <si>
    <t>基金積立金</t>
  </si>
  <si>
    <t>公債費</t>
  </si>
  <si>
    <t>財政安定化基金償還金</t>
  </si>
  <si>
    <t>相互財政安定化事業交付金</t>
  </si>
  <si>
    <t>財産収入</t>
  </si>
  <si>
    <t>予備費</t>
  </si>
  <si>
    <t>寄附金</t>
  </si>
  <si>
    <t>諸支出金</t>
  </si>
  <si>
    <t>介護サービス事業勘定繰出金</t>
  </si>
  <si>
    <t>繰入金</t>
  </si>
  <si>
    <t>一般会計繰入金12.5%</t>
  </si>
  <si>
    <t>他会計繰出金</t>
  </si>
  <si>
    <t>総務費に係る一般会計繰入金</t>
  </si>
  <si>
    <t>介護給付費準備基金繰入金</t>
  </si>
  <si>
    <t>介護サービス事業勘定繰入金</t>
  </si>
  <si>
    <t>地域支援事業繰入金（介護予防・日常生活支援総合事業）</t>
  </si>
  <si>
    <t>地域支援事業繰入金（介護予防・日常生活支援総合以外の地域支援事業）</t>
  </si>
  <si>
    <t>低所得者保険料軽減繰入金</t>
  </si>
  <si>
    <t>繰越金</t>
  </si>
  <si>
    <t>市町村債</t>
  </si>
  <si>
    <t>財政安定化基金貸付金</t>
  </si>
  <si>
    <t>諸収入</t>
  </si>
  <si>
    <t>合　　　　　　　　　　計</t>
  </si>
  <si>
    <t>歳入歳出差引残額</t>
  </si>
  <si>
    <t>円</t>
  </si>
  <si>
    <t xml:space="preserve">　うち基金繰入額</t>
  </si>
  <si>
    <t>介護給付費準備基金保有額</t>
  </si>
  <si>
    <t>（様式４の２）</t>
  </si>
  <si>
    <t>(2)介護サービス事業勘定</t>
  </si>
  <si>
    <t>サービス収入</t>
  </si>
  <si>
    <t>介護給付費収入</t>
  </si>
  <si>
    <t>予防給付費収入</t>
  </si>
  <si>
    <t>事業費</t>
  </si>
  <si>
    <t>居宅サービス事業費</t>
  </si>
  <si>
    <t>介護予防事業・日常生活支援総合事業費収入</t>
  </si>
  <si>
    <t>地域密着型サービス事業費</t>
  </si>
  <si>
    <t>特定入所者介護サービス等費収入</t>
  </si>
  <si>
    <t>居宅介護支援事業費</t>
  </si>
  <si>
    <t>自己負担金収入</t>
  </si>
  <si>
    <t>介護予防・日常生活支援総合事業費</t>
  </si>
  <si>
    <t>分担金</t>
  </si>
  <si>
    <t>施設整備費</t>
  </si>
  <si>
    <t>負担金</t>
  </si>
  <si>
    <t>保険事業勘定繰出金</t>
  </si>
  <si>
    <t>諸費</t>
  </si>
  <si>
    <t>保険事業勘定繰入金</t>
  </si>
  <si>
    <t>（様式４の３）</t>
  </si>
  <si>
    <t>５．介護保険特別会計経理状況（続き）</t>
  </si>
  <si>
    <t>(3)介護給付費負担金清算額等</t>
  </si>
  <si>
    <t>ア　前年度以前</t>
  </si>
  <si>
    <t>科　　目</t>
  </si>
  <si>
    <t xml:space="preserve"> 歳入（精算交付額）</t>
  </si>
  <si>
    <t>歳出（返還額）</t>
  </si>
  <si>
    <t>地域支援事業交付金</t>
  </si>
  <si>
    <t>イ　今年度</t>
  </si>
  <si>
    <t>歳入（精算交付予定額）</t>
  </si>
  <si>
    <t>歳出（返還予定額）</t>
  </si>
  <si>
    <t>ウ　実質的な収支について</t>
  </si>
  <si>
    <t>歳入　合計</t>
  </si>
  <si>
    <t>歳出　合計</t>
  </si>
  <si>
    <t>精算後残額</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</si>
</sst>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2" formatCode="_(&quot;$&quot;* #,##0_);_(&quot;$&quot;* (#,##0);_(&quot;$&quot;* &quot;-&quot;_);_(@_)"/>
    <numFmt numFmtId="43" formatCode="_(* #,##0.00_);_(* (#,##0.00);_(* &quot;-&quot;??_);_(@_)"/>
    <numFmt numFmtId="44" formatCode="_(&quot;$&quot;* #,##0.00_);_(&quot;$&quot;* (#,##0.00);_(&quot;$&quot;* &quot;-&quot;??_);_(@_)"/>
    <numFmt numFmtId="171" formatCode="0_);[Red]\(0\)"/>
    <numFmt numFmtId="172" formatCode="#,##0_ "/>
    <numFmt numFmtId="173" formatCode="#,##0;[Red]#,##0"/>
  </numFmts>
  <fonts count="46">
    <font>
      <color rgb="FF000000"/>
      <sz val="11"/>
      <name val="ＭＳ Ｐゴシック"/>
    </font>
    <font>
      <color theme="1"/>
      <sz val="11"/>
      <name val="Calibri"/>
      <scheme val="minor"/>
    </font>
    <font>
      <color theme="0"/>
      <sz val="11"/>
      <name val="Calibri"/>
      <scheme val="minor"/>
    </font>
    <font>
      <color rgb="FF9C0006"/>
      <sz val="11"/>
      <name val="Calibri"/>
      <scheme val="minor"/>
    </font>
    <font>
      <b/>
      <color rgb="FFFA7D00"/>
      <sz val="11"/>
      <name val="Calibri"/>
      <scheme val="minor"/>
    </font>
    <font>
      <b/>
      <color theme="0"/>
      <sz val="11"/>
      <name val="Calibri"/>
      <scheme val="minor"/>
    </font>
    <font>
      <color indexed="0"/>
      <sz val="11"/>
      <name val="Calibri"/>
      <family val="2"/>
    </font>
    <font>
      <i/>
      <color rgb="FF7F7F7F"/>
      <sz val="11"/>
      <name val="Calibri"/>
      <scheme val="minor"/>
    </font>
    <font>
      <color rgb="FF006100"/>
      <sz val="11"/>
      <name val="Calibri"/>
      <scheme val="minor"/>
    </font>
    <font>
      <b/>
      <color theme="3"/>
      <sz val="15"/>
      <name val="Calibri"/>
      <scheme val="minor"/>
    </font>
    <font>
      <b/>
      <color theme="3"/>
      <sz val="13"/>
      <name val="Calibri"/>
      <scheme val="minor"/>
    </font>
    <font>
      <b/>
      <color theme="3"/>
      <sz val="11"/>
      <name val="Calibri"/>
      <scheme val="minor"/>
    </font>
    <font>
      <color rgb="FF3F3F76"/>
      <sz val="11"/>
      <name val="Calibri"/>
      <scheme val="minor"/>
    </font>
    <font>
      <color rgb="FFFA7D00"/>
      <sz val="11"/>
      <name val="Calibri"/>
      <scheme val="minor"/>
    </font>
    <font>
      <color rgb="FF9C6500"/>
      <sz val="11"/>
      <name val="Calibri"/>
      <scheme val="minor"/>
    </font>
    <font>
      <b/>
      <color rgb="FF3F3F3F"/>
      <sz val="11"/>
      <name val="Calibri"/>
      <scheme val="minor"/>
    </font>
    <font>
      <b/>
      <color theme="3"/>
      <sz val="18"/>
      <name val="Calibri Light"/>
      <scheme val="major"/>
    </font>
    <font>
      <b/>
      <color theme="1"/>
      <sz val="11"/>
      <name val="Calibri"/>
      <scheme val="minor"/>
    </font>
    <font>
      <color rgb="FFFF0000"/>
      <sz val="11"/>
      <name val="Calibri"/>
      <scheme val="minor"/>
    </font>
    <font>
      <color auto="1"/>
      <sz val="11"/>
      <name val="ＭＳ Ｐゴシック"/>
    </font>
    <font>
      <color auto="1"/>
      <sz val="10"/>
      <name val="丸ｺﾞｼｯｸ体Ca-B(GT)"/>
    </font>
    <font>
      <color auto="1"/>
      <sz val="10"/>
      <name val="ＭＳ ゴシック"/>
    </font>
    <font>
      <color auto="1"/>
      <sz val="8"/>
      <name val="ＭＳ ゴシック"/>
    </font>
    <font>
      <color auto="1"/>
      <sz val="11"/>
      <name val="ＭＳ 明朝"/>
    </font>
    <font>
      <color auto="1"/>
      <sz val="12"/>
      <name val="ＭＳ ゴシック"/>
    </font>
    <font>
      <color auto="1"/>
      <sz val="14"/>
      <name val="ＭＳ 明朝"/>
    </font>
    <font>
      <color auto="1"/>
      <sz val="10"/>
      <name val="ＭＳ 明朝"/>
    </font>
    <font>
      <color auto="1"/>
      <sz val="12"/>
      <name val="ＭＳ 明朝"/>
    </font>
    <font>
      <color auto="1"/>
      <sz val="14"/>
      <name val="ＭＳ ゴシック"/>
    </font>
    <font>
      <color auto="1"/>
      <sz val="8"/>
      <name val="ＭＳ 明朝"/>
    </font>
    <font>
      <b/>
      <color auto="1"/>
      <sz val="6"/>
      <name val="ＭＳ ゴシック"/>
    </font>
    <font>
      <b/>
      <color auto="1"/>
      <sz val="10"/>
      <name val="ＭＳ ゴシック"/>
    </font>
    <font>
      <color auto="1"/>
      <sz val="11"/>
      <name val="ＭＳ ゴシック"/>
    </font>
    <font>
      <color auto="1"/>
      <sz val="11"/>
      <name val="Calibri"/>
    </font>
    <font>
      <u/>
      <color auto="1"/>
      <sz val="11"/>
      <name val="Calibri"/>
    </font>
    <font>
      <b/>
      <color auto="1"/>
      <sz val="8"/>
      <name val="ＭＳ ゴシック"/>
    </font>
    <font>
      <color auto="1"/>
      <sz val="9"/>
      <name val="ＭＳ ゴシック"/>
    </font>
    <font>
      <b/>
      <color auto="1"/>
      <sz val="8"/>
      <name val="ＭＳ 明朝"/>
    </font>
    <font>
      <color auto="1"/>
      <sz val="10"/>
      <name val="ＭＳ Ｐゴシック"/>
    </font>
    <font>
      <b/>
      <color auto="1"/>
      <sz val="11"/>
      <name val="ＭＳ 明朝"/>
    </font>
    <font>
      <b/>
      <color auto="1"/>
      <sz val="10"/>
      <name val="ＭＳ 明朝"/>
    </font>
    <font>
      <color auto="1"/>
      <sz val="9"/>
      <name val="ＭＳ 明朝"/>
    </font>
    <font>
      <color auto="1"/>
      <sz val="12"/>
      <name val="MS Gothic"/>
    </font>
    <font>
      <b/>
      <color auto="1"/>
      <sz val="12"/>
      <name val="ＭＳ ゴシック"/>
    </font>
    <font>
      <color auto="1"/>
      <sz val="12"/>
      <name val="ＭＳ Ｐゴシック"/>
    </font>
    <font>
      <color auto="1"/>
      <sz val="10"/>
      <name val="MS Gothic"/>
    </font>
  </fonts>
  <fills count="39">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patternFill>
    </fill>
    <fill>
      <patternFill patternType="solid">
        <fgColor rgb="FFFFFF00"/>
      </patternFill>
    </fill>
    <fill>
      <patternFill patternType="solid">
        <fgColor theme="0"/>
        <bgColor indexed="64"/>
      </patternFill>
    </fill>
    <fill>
      <patternFill patternType="solid">
        <fgColor rgb="FFC0C0C0"/>
      </patternFill>
    </fill>
    <fill>
      <patternFill patternType="solid">
        <fgColor theme="0" tint="-0.25"/>
        <bgColor indexed="64"/>
      </patternFill>
    </fill>
    <fill>
      <patternFill patternType="solid">
        <fgColor rgb="FF66FFFF"/>
      </patternFill>
    </fill>
  </fills>
  <borders count="215">
    <border>
      <left/>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5"/>
      </bottom>
    </border>
    <border>
      <left/>
      <right/>
      <top/>
      <bottom style="medium">
        <color theme="4" tint="0.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color rgb="FF000000"/>
      </left>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double">
        <color rgb="FF000000"/>
      </right>
      <top style="medium">
        <color rgb="FF000000"/>
      </top>
      <bottom style="thin">
        <color rgb="FF000000"/>
      </bottom>
    </border>
    <border>
      <left style="double">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double">
        <color rgb="FF000000"/>
      </left>
      <right style="medium">
        <color rgb="FF000000"/>
      </right>
      <top style="medium">
        <color rgb="FF000000"/>
      </top>
      <bottom/>
    </border>
    <border>
      <left style="medium">
        <color rgb="FF000000"/>
      </left>
      <right/>
      <top/>
      <bottom style="thin">
        <color rgb="FF000000"/>
      </bottom>
    </border>
    <border>
      <left style="medium">
        <color rgb="FF000000"/>
      </left>
      <right/>
      <top/>
      <bottom style="medium">
        <color rgb="FF000000"/>
      </bottom>
    </border>
    <border>
      <left/>
      <right/>
      <top style="medium">
        <color rgb="FF000000"/>
      </top>
      <bottom/>
    </border>
    <border>
      <left/>
      <right/>
      <top/>
      <bottom style="thin">
        <color rgb="FF000000"/>
      </bottom>
    </border>
    <border>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thin">
        <color rgb="FF000000"/>
      </top>
      <bottom/>
    </border>
    <border>
      <left/>
      <right/>
      <top style="thin">
        <color rgb="FF000000"/>
      </top>
      <bottom/>
    </border>
    <border>
      <left style="medium">
        <color rgb="FF000000"/>
      </left>
      <right/>
      <top/>
      <bottom/>
    </border>
    <border>
      <left style="medium">
        <color rgb="FF000000"/>
      </left>
      <right style="thin">
        <color rgb="FF000000"/>
      </right>
      <top/>
      <bottom style="thin">
        <color rgb="FF000000"/>
      </bottom>
    </border>
    <border>
      <left style="medium">
        <color rgb="FF000000"/>
      </left>
      <right/>
      <top style="thin">
        <color rgb="FF000000"/>
      </top>
      <bottom style="thin">
        <color rgb="FF000000"/>
      </bottom>
    </border>
    <border>
      <left style="thin">
        <color rgb="FF000000"/>
      </left>
      <right/>
      <top/>
      <bottom style="thin">
        <color rgb="FF000000"/>
      </bottom>
    </border>
    <border>
      <left style="thin">
        <color rgb="FF000000"/>
      </left>
      <right style="double">
        <color rgb="FF000000"/>
      </right>
      <top/>
      <bottom style="thin">
        <color rgb="FF000000"/>
      </bottom>
    </border>
    <border diagonalUp="1">
      <left style="double">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style="thin">
        <color rgb="FF000000"/>
      </bottom>
    </border>
    <border>
      <left style="double">
        <color rgb="FF000000"/>
      </left>
      <right style="medium">
        <color rgb="FF000000"/>
      </right>
      <top style="thin">
        <color rgb="FF000000"/>
      </top>
      <bottom style="thin">
        <color rgb="FF000000"/>
      </bottom>
    </border>
    <border diagonalUp="1">
      <left style="double">
        <color rgb="FF000000"/>
      </left>
      <right style="thin">
        <color rgb="FF000000"/>
      </right>
      <top/>
      <bottom style="thin">
        <color rgb="FF000000"/>
      </bottom>
      <diagonal style="thin">
        <color rgb="FF000000"/>
      </diagonal>
    </border>
    <border>
      <left style="thin">
        <color rgb="FF000000"/>
      </left>
      <right/>
      <top/>
      <bottom style="medium">
        <color rgb="FF000000"/>
      </bottom>
    </border>
    <border>
      <left style="thin">
        <color rgb="FF000000"/>
      </left>
      <right style="double">
        <color rgb="FF000000"/>
      </right>
      <top/>
      <bottom style="medium">
        <color rgb="FF000000"/>
      </bottom>
    </border>
    <border diagonalUp="1">
      <left style="double">
        <color rgb="FF000000"/>
      </left>
      <right style="thin">
        <color rgb="FF000000"/>
      </right>
      <top/>
      <bottom style="medium">
        <color rgb="FF000000"/>
      </bottom>
      <diagonal style="thin">
        <color rgb="FF000000"/>
      </diagonal>
    </border>
    <border>
      <left style="thin">
        <color rgb="FF000000"/>
      </left>
      <right style="thin">
        <color rgb="FF000000"/>
      </right>
      <top/>
      <bottom style="medium">
        <color rgb="FF000000"/>
      </bottom>
    </border>
    <border>
      <left/>
      <right/>
      <top/>
      <bottom style="medium">
        <color rgb="FF000000"/>
      </bottom>
    </border>
    <border>
      <left style="double">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border>
    <border diagonalUp="1">
      <left style="thin">
        <color rgb="FF000000"/>
      </left>
      <right/>
      <top style="thin">
        <color rgb="FF000000"/>
      </top>
      <bottom style="thin">
        <color rgb="FF000000"/>
      </bottom>
      <diagonal style="thin">
        <color rgb="FF000000"/>
      </diagonal>
    </border>
    <border>
      <left style="double">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medium">
        <color rgb="FF000000"/>
      </right>
      <top/>
      <bottom style="medium">
        <color rgb="FF000000"/>
      </bottom>
    </border>
    <border>
      <left/>
      <right style="medium">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hair">
        <color rgb="FF000000"/>
      </top>
      <bottom style="hair">
        <color rgb="FF000000"/>
      </bottom>
    </border>
    <border>
      <left style="thin">
        <color rgb="FF000000"/>
      </left>
      <right/>
      <top style="hair">
        <color rgb="FF000000"/>
      </top>
      <bottom style="hair">
        <color rgb="FF000000"/>
      </bottom>
    </border>
    <border>
      <left style="thin">
        <color rgb="FF000000"/>
      </left>
      <right style="double">
        <color rgb="FF000000"/>
      </right>
      <top style="thin">
        <color rgb="FF000000"/>
      </top>
      <bottom style="hair">
        <color rgb="FF000000"/>
      </bottom>
    </border>
    <border>
      <left style="double">
        <color rgb="FF000000"/>
      </left>
      <right style="thin">
        <color rgb="FF000000"/>
      </right>
      <top style="thin">
        <color rgb="FF000000"/>
      </top>
      <bottom style="hair">
        <color rgb="FF000000"/>
      </bottom>
    </border>
    <border>
      <left/>
      <right/>
      <top/>
      <bottom style="hair">
        <color rgb="FF000000"/>
      </bottom>
    </border>
    <border>
      <left style="double">
        <color rgb="FF000000"/>
      </left>
      <right style="medium">
        <color rgb="FF000000"/>
      </right>
      <top style="thin">
        <color rgb="FF000000"/>
      </top>
      <bottom style="hair">
        <color rgb="FF000000"/>
      </bottom>
    </border>
    <border>
      <left style="thin">
        <color rgb="FF000000"/>
      </left>
      <right/>
      <top/>
      <bottom/>
    </border>
    <border>
      <left style="hair">
        <color rgb="FF000000"/>
      </left>
      <right/>
      <top style="hair">
        <color rgb="FF000000"/>
      </top>
      <bottom style="hair">
        <color rgb="FF000000"/>
      </bottom>
    </border>
    <border>
      <left style="thin">
        <color rgb="FF000000"/>
      </left>
      <right style="double">
        <color rgb="FF000000"/>
      </right>
      <top style="hair">
        <color rgb="FF000000"/>
      </top>
      <bottom style="hair">
        <color rgb="FF000000"/>
      </bottom>
    </border>
    <border diagonalUp="1">
      <left style="double">
        <color rgb="FF000000"/>
      </left>
      <right style="thin">
        <color rgb="FF000000"/>
      </right>
      <top style="hair">
        <color rgb="FF000000"/>
      </top>
      <bottom style="hair">
        <color rgb="FF000000"/>
      </bottom>
      <diagonal style="hair">
        <color rgb="FF000000"/>
      </diagonal>
    </border>
    <border>
      <left/>
      <right/>
      <top style="hair">
        <color rgb="FF000000"/>
      </top>
      <bottom style="hair">
        <color rgb="FF000000"/>
      </bottom>
    </border>
    <border>
      <left style="double">
        <color rgb="FF000000"/>
      </left>
      <right style="medium">
        <color rgb="FF000000"/>
      </right>
      <top style="hair">
        <color rgb="FF000000"/>
      </top>
      <bottom style="hair">
        <color rgb="FF000000"/>
      </bottom>
    </border>
    <border>
      <left style="thin">
        <color rgb="FF000000"/>
      </left>
      <right style="hair">
        <color rgb="FF000000"/>
      </right>
      <top/>
      <bottom/>
    </border>
    <border>
      <left style="double">
        <color rgb="FF000000"/>
      </left>
      <right style="thin">
        <color rgb="FF000000"/>
      </right>
      <top style="hair">
        <color rgb="FF000000"/>
      </top>
      <bottom style="hair">
        <color rgb="FF000000"/>
      </bottom>
    </border>
    <border>
      <left style="thin">
        <color rgb="FF000000"/>
      </left>
      <right/>
      <top style="hair">
        <color rgb="FF000000"/>
      </top>
      <bottom/>
    </border>
    <border>
      <left style="thin">
        <color rgb="FF000000"/>
      </left>
      <right style="double">
        <color rgb="FF000000"/>
      </right>
      <top style="hair">
        <color rgb="FF000000"/>
      </top>
      <bottom/>
    </border>
    <border>
      <left style="double">
        <color rgb="FF000000"/>
      </left>
      <right style="thin">
        <color rgb="FF000000"/>
      </right>
      <top style="hair">
        <color rgb="FF000000"/>
      </top>
      <bottom/>
    </border>
    <border>
      <left/>
      <right/>
      <top style="hair">
        <color rgb="FF000000"/>
      </top>
      <bottom/>
    </border>
    <border>
      <left style="double">
        <color rgb="FF000000"/>
      </left>
      <right style="medium">
        <color rgb="FF000000"/>
      </right>
      <top style="hair">
        <color rgb="FF000000"/>
      </top>
      <bottom/>
    </border>
    <border>
      <left style="hair">
        <color rgb="FF000000"/>
      </left>
      <right/>
      <top style="hair">
        <color rgb="FF000000"/>
      </top>
      <bottom/>
    </border>
    <border>
      <left style="thin">
        <color rgb="FF000000"/>
      </left>
      <right/>
      <top style="hair">
        <color rgb="FF000000"/>
      </top>
      <bottom style="thin">
        <color rgb="FF000000"/>
      </bottom>
    </border>
    <border>
      <left style="hair">
        <color rgb="FF000000"/>
      </left>
      <right/>
      <top style="hair">
        <color rgb="FF000000"/>
      </top>
      <bottom style="thin">
        <color rgb="FF000000"/>
      </bottom>
    </border>
    <border>
      <left style="thin">
        <color rgb="FF000000"/>
      </left>
      <right style="double">
        <color rgb="FF000000"/>
      </right>
      <top style="hair">
        <color rgb="FF000000"/>
      </top>
      <bottom style="thin">
        <color rgb="FF000000"/>
      </bottom>
    </border>
    <border diagonalUp="1">
      <left style="double">
        <color rgb="FF000000"/>
      </left>
      <right style="thin">
        <color rgb="FF000000"/>
      </right>
      <top style="hair">
        <color rgb="FF000000"/>
      </top>
      <bottom style="thin">
        <color rgb="FF000000"/>
      </bottom>
      <diagonal style="hair">
        <color rgb="FF000000"/>
      </diagonal>
    </border>
    <border>
      <left/>
      <right/>
      <top style="hair">
        <color rgb="FF000000"/>
      </top>
      <bottom style="thin">
        <color rgb="FF000000"/>
      </bottom>
    </border>
    <border>
      <left style="double">
        <color rgb="FF000000"/>
      </left>
      <right style="medium">
        <color rgb="FF000000"/>
      </right>
      <top style="hair">
        <color rgb="FF000000"/>
      </top>
      <bottom style="thin">
        <color rgb="FF000000"/>
      </bottom>
    </border>
    <border>
      <left style="thin">
        <color rgb="FF000000"/>
      </left>
      <right/>
      <top/>
      <bottom style="hair">
        <color rgb="FF000000"/>
      </bottom>
    </border>
    <border>
      <left style="thin">
        <color rgb="FF000000"/>
      </left>
      <right style="double">
        <color rgb="FF000000"/>
      </right>
      <top/>
      <bottom style="hair">
        <color rgb="FF000000"/>
      </bottom>
    </border>
    <border>
      <left style="double">
        <color rgb="FF000000"/>
      </left>
      <right style="thin">
        <color rgb="FF000000"/>
      </right>
      <top/>
      <bottom style="hair">
        <color rgb="FF000000"/>
      </bottom>
    </border>
    <border>
      <left style="double">
        <color rgb="FF000000"/>
      </left>
      <right style="medium">
        <color rgb="FF000000"/>
      </right>
      <top/>
      <bottom style="hair">
        <color rgb="FF000000"/>
      </bottom>
    </border>
    <border>
      <left/>
      <right style="medium">
        <color rgb="FF000000"/>
      </right>
      <top/>
      <bottom style="thin">
        <color rgb="FF000000"/>
      </bottom>
    </border>
    <border diagonalUp="1">
      <left style="double">
        <color rgb="FF000000"/>
      </left>
      <right style="thin">
        <color rgb="FF000000"/>
      </right>
      <top style="hair">
        <color rgb="FF000000"/>
      </top>
      <bottom/>
      <diagonal style="hair">
        <color rgb="FF000000"/>
      </diagonal>
    </border>
    <border>
      <left style="thin">
        <color rgb="FF000000"/>
      </left>
      <right/>
      <top style="thin">
        <color rgb="FF000000"/>
      </top>
      <bottom style="hair">
        <color rgb="FF000000"/>
      </bottom>
    </border>
    <border>
      <left/>
      <right/>
      <top style="thin">
        <color rgb="FF000000"/>
      </top>
      <bottom style="hair">
        <color rgb="FF000000"/>
      </bottom>
    </border>
    <border>
      <left style="thin">
        <color rgb="FF000000"/>
      </left>
      <right/>
      <top style="thin">
        <color rgb="FF000000"/>
      </top>
      <bottom style="medium">
        <color rgb="FF000000"/>
      </bottom>
    </border>
    <border>
      <left style="double">
        <color rgb="FF000000"/>
      </left>
      <right style="thin">
        <color rgb="FF000000"/>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bottom style="hair">
        <color rgb="FF000000"/>
      </bottom>
    </border>
    <border>
      <left style="hair">
        <color rgb="FF000000"/>
      </left>
      <right/>
      <top/>
      <bottom/>
    </border>
    <border>
      <left style="hair">
        <color rgb="FF000000"/>
      </left>
      <right/>
      <top/>
      <bottom style="hair">
        <color rgb="FF000000"/>
      </bottom>
    </border>
    <border diagonalUp="1">
      <left style="double">
        <color rgb="FF000000"/>
      </left>
      <right style="thin">
        <color rgb="FF000000"/>
      </right>
      <top style="hair">
        <color rgb="FF000000"/>
      </top>
      <bottom style="hair">
        <color rgb="FF000000"/>
      </bottom>
      <diagonal style="thin">
        <color rgb="FF000000"/>
      </diagonal>
    </border>
    <border>
      <left style="hair">
        <color rgb="FF000000"/>
      </left>
      <right style="hair">
        <color rgb="FF000000"/>
      </right>
      <top style="hair">
        <color rgb="FF000000"/>
      </top>
      <bottom style="hair">
        <color rgb="FF000000"/>
      </bottom>
    </border>
    <border>
      <left style="hair">
        <color rgb="FF000000"/>
      </left>
      <right style="hair">
        <color rgb="FF000000"/>
      </right>
      <top/>
      <bottom/>
    </border>
    <border>
      <left style="hair">
        <color rgb="FF000000"/>
      </left>
      <right style="hair">
        <color rgb="FF000000"/>
      </right>
      <top/>
      <bottom style="hair">
        <color rgb="FF000000"/>
      </bottom>
    </border>
    <border>
      <left style="medium">
        <color rgb="FF000000"/>
      </left>
      <right style="hair">
        <color rgb="FF000000"/>
      </right>
      <top/>
      <bottom style="thin">
        <color rgb="FF000000"/>
      </bottom>
    </border>
    <border>
      <left style="thin">
        <color rgb="FF000000"/>
      </left>
      <right style="thin">
        <color rgb="FF000000"/>
      </right>
      <top style="hair">
        <color rgb="FF000000"/>
      </top>
      <bottom style="thin">
        <color rgb="FF000000"/>
      </bottom>
    </border>
    <border>
      <left style="double">
        <color rgb="FF000000"/>
      </left>
      <right style="thin">
        <color rgb="FF000000"/>
      </right>
      <top style="hair">
        <color rgb="FF000000"/>
      </top>
      <bottom style="thin">
        <color rgb="FF000000"/>
      </bottom>
    </border>
    <border>
      <left style="hair">
        <color rgb="FF000000"/>
      </left>
      <right/>
      <top style="thin">
        <color rgb="FF000000"/>
      </top>
      <bottom/>
    </border>
    <border>
      <left style="medium">
        <color rgb="FF000000"/>
      </left>
      <right style="hair">
        <color rgb="FF000000"/>
      </right>
      <top/>
      <bottom/>
    </border>
    <border diagonalUp="1">
      <left style="double">
        <color rgb="FF000000"/>
      </left>
      <right style="thin">
        <color rgb="FF000000"/>
      </right>
      <top style="hair">
        <color rgb="FF000000"/>
      </top>
      <bottom/>
      <diagonal style="thin">
        <color rgb="FF000000"/>
      </diagonal>
    </border>
    <border diagonalUp="1">
      <left style="double">
        <color rgb="FF000000"/>
      </left>
      <right style="thin">
        <color rgb="FF000000"/>
      </right>
      <top style="thin">
        <color rgb="FF000000"/>
      </top>
      <bottom style="hair">
        <color rgb="FF000000"/>
      </bottom>
      <diagonal style="thin">
        <color rgb="FF000000"/>
      </diagonal>
    </border>
    <border>
      <left style="hair">
        <color rgb="FF000000"/>
      </left>
      <right style="hair">
        <color rgb="FF000000"/>
      </right>
      <top style="hair">
        <color rgb="FF000000"/>
      </top>
      <bottom/>
    </border>
    <border>
      <left style="hair">
        <color rgb="FF000000"/>
      </left>
      <right style="hair">
        <color rgb="FF000000"/>
      </right>
      <top style="hair">
        <color rgb="FF000000"/>
      </top>
      <bottom style="thin">
        <color rgb="FF000000"/>
      </bottom>
    </border>
    <border>
      <left style="medium">
        <color rgb="FF000000"/>
      </left>
      <right/>
      <top style="thin">
        <color rgb="FF000000"/>
      </top>
      <bottom style="medium">
        <color rgb="FF000000"/>
      </bottom>
    </border>
    <border diagonalUp="1">
      <left style="thin">
        <color rgb="FF000000"/>
      </left>
      <right style="thin">
        <color rgb="FF000000"/>
      </right>
      <top style="hair">
        <color rgb="FF000000"/>
      </top>
      <bottom style="thin">
        <color rgb="FF000000"/>
      </bottom>
      <diagonal style="thin">
        <color rgb="FF000000"/>
      </diagonal>
    </border>
    <border diagonalUp="1">
      <left style="thin">
        <color rgb="FF000000"/>
      </left>
      <right style="double">
        <color rgb="FF000000"/>
      </right>
      <top style="hair">
        <color rgb="FF000000"/>
      </top>
      <bottom style="thin">
        <color rgb="FF000000"/>
      </bottom>
      <diagonal style="thin">
        <color rgb="FF000000"/>
      </diagonal>
    </border>
    <border diagonalUp="1">
      <left/>
      <right style="thin">
        <color rgb="FF000000"/>
      </right>
      <top style="hair">
        <color rgb="FF000000"/>
      </top>
      <bottom style="thin">
        <color rgb="FF000000"/>
      </bottom>
      <diagonal style="thin">
        <color rgb="FF000000"/>
      </diagonal>
    </border>
    <border diagonalUp="1">
      <left style="double">
        <color rgb="FF000000"/>
      </left>
      <right style="medium">
        <color rgb="FF000000"/>
      </right>
      <top style="hair">
        <color rgb="FF000000"/>
      </top>
      <bottom style="thin">
        <color rgb="FF000000"/>
      </bottom>
      <diagonal style="thin">
        <color rgb="FF000000"/>
      </diagonal>
    </border>
    <border>
      <left/>
      <right style="thin">
        <color rgb="FF000000"/>
      </right>
      <top style="thin">
        <color rgb="FF000000"/>
      </top>
      <bottom style="medium">
        <color rgb="FF000000"/>
      </bottom>
    </border>
    <border>
      <left style="double">
        <color rgb="FF000000"/>
      </left>
      <right/>
      <top/>
      <bottom style="thin">
        <color rgb="FF000000"/>
      </bottom>
    </border>
    <border>
      <left style="double">
        <color rgb="FF000000"/>
      </left>
      <right style="medium">
        <color rgb="FF000000"/>
      </right>
      <top/>
      <bottom style="thin">
        <color rgb="FF000000"/>
      </bottom>
    </border>
    <border>
      <left style="double">
        <color rgb="FF000000"/>
      </left>
      <right/>
      <top/>
      <bottom style="medium">
        <color rgb="FF000000"/>
      </bottom>
    </border>
    <border>
      <left style="double">
        <color rgb="FF000000"/>
      </left>
      <right style="medium">
        <color rgb="FF000000"/>
      </right>
      <top/>
      <bottom style="medium">
        <color rgb="FF000000"/>
      </bottom>
    </border>
    <border>
      <left style="double">
        <color rgb="FF000000"/>
      </left>
      <right style="thin">
        <color rgb="FF000000"/>
      </right>
      <top style="thin">
        <color rgb="FF000000"/>
      </top>
      <bottom/>
    </border>
    <border>
      <left style="thin">
        <color rgb="FF000000"/>
      </left>
      <right style="double">
        <color rgb="FF000000"/>
      </right>
      <top style="thin">
        <color rgb="FF000000"/>
      </top>
      <bottom/>
    </border>
    <border>
      <left style="double">
        <color rgb="FF000000"/>
      </left>
      <right/>
      <top style="medium">
        <color rgb="FF000000"/>
      </top>
      <bottom style="thin">
        <color rgb="FF000000"/>
      </bottom>
    </border>
    <border>
      <left style="double">
        <color rgb="FF000000"/>
      </left>
      <right style="thin">
        <color rgb="FF000000"/>
      </right>
      <top/>
      <bottom style="thin">
        <color rgb="FF000000"/>
      </bottom>
    </border>
    <border>
      <left style="double">
        <color rgb="FF000000"/>
      </left>
      <right style="thin">
        <color rgb="FF000000"/>
      </right>
      <top/>
      <bottom style="medium">
        <color rgb="FF000000"/>
      </bottom>
    </border>
    <border>
      <left style="double">
        <color rgb="FF000000"/>
      </left>
      <right style="medium">
        <color rgb="FF000000"/>
      </right>
      <top style="medium">
        <color rgb="FF000000"/>
      </top>
      <bottom style="thin">
        <color rgb="FF000000"/>
      </bottom>
    </border>
    <border>
      <left/>
      <right style="double">
        <color rgb="FF000000"/>
      </right>
      <top style="thin">
        <color rgb="FF000000"/>
      </top>
      <bottom style="thin">
        <color rgb="FF000000"/>
      </bottom>
    </border>
    <border diagonalUp="1">
      <left style="double">
        <color rgb="FF000000"/>
      </left>
      <right style="thin">
        <color rgb="FF000000"/>
      </right>
      <top style="thin">
        <color rgb="FF000000"/>
      </top>
      <bottom style="medium">
        <color rgb="FF000000"/>
      </bottom>
      <diagonal style="thin">
        <color rgb="FF000000"/>
      </diagonal>
    </border>
    <border>
      <left/>
      <right style="double">
        <color rgb="FF000000"/>
      </right>
      <top style="thin">
        <color rgb="FF000000"/>
      </top>
      <bottom style="medium">
        <color rgb="FF000000"/>
      </bottom>
    </border>
    <border>
      <left style="medium">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medium">
        <color rgb="FF000000"/>
      </right>
      <top style="thin">
        <color rgb="FF000000"/>
      </top>
      <bottom style="double">
        <color rgb="FF000000"/>
      </bottom>
    </border>
    <border>
      <left style="thin">
        <color rgb="FF000000"/>
      </left>
      <right style="medium">
        <color rgb="FF000000"/>
      </right>
      <top/>
      <bottom style="thin">
        <color rgb="FF000000"/>
      </bottom>
    </border>
    <border>
      <left style="medium">
        <color rgb="FF000000"/>
      </left>
      <right/>
      <top style="double">
        <color rgb="FF000000"/>
      </top>
      <bottom style="double">
        <color rgb="FF000000"/>
      </bottom>
    </border>
    <border>
      <left style="thin">
        <color rgb="FF000000"/>
      </left>
      <right style="thin">
        <color rgb="FF000000"/>
      </right>
      <top style="double">
        <color rgb="FF000000"/>
      </top>
      <bottom style="double">
        <color rgb="FF000000"/>
      </bottom>
    </border>
    <border>
      <left style="thin">
        <color rgb="FF000000"/>
      </left>
      <right/>
      <top style="double">
        <color rgb="FF000000"/>
      </top>
      <bottom style="double">
        <color rgb="FF000000"/>
      </bottom>
    </border>
    <border>
      <left style="thin">
        <color rgb="FF000000"/>
      </left>
      <right style="medium">
        <color rgb="FF000000"/>
      </right>
      <top style="double">
        <color rgb="FF000000"/>
      </top>
      <bottom style="double">
        <color rgb="FF000000"/>
      </bottom>
    </border>
    <border>
      <left style="medium">
        <color rgb="FF000000"/>
      </left>
      <right style="thin">
        <color rgb="FF000000"/>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style="thin">
        <color rgb="FF000000"/>
      </left>
      <right style="medium">
        <color rgb="FF000000"/>
      </right>
      <top style="double">
        <color rgb="FF000000"/>
      </top>
      <bottom style="thin">
        <color rgb="FF000000"/>
      </bottom>
    </border>
    <border>
      <left style="thin">
        <color rgb="FF000000"/>
      </left>
      <right/>
      <top style="thin">
        <color rgb="FF000000"/>
      </top>
      <bottom style="double">
        <color rgb="FF000000"/>
      </bottom>
    </border>
    <border>
      <left style="thin">
        <color rgb="FF000000"/>
      </left>
      <right style="medium">
        <color rgb="FF000000"/>
      </right>
      <top style="thin">
        <color rgb="FF000000"/>
      </top>
      <bottom/>
    </border>
    <border>
      <left/>
      <right/>
      <top style="medium">
        <color rgb="FF000000"/>
      </top>
      <bottom style="thin">
        <color rgb="FF000000"/>
      </bottom>
    </border>
    <border>
      <left/>
      <right/>
      <top style="thin">
        <color rgb="FF000000"/>
      </top>
      <bottom style="double">
        <color rgb="FF000000"/>
      </bottom>
    </border>
    <border>
      <left style="medium">
        <color rgb="FF000000"/>
      </left>
      <right/>
      <top style="double">
        <color rgb="FF000000"/>
      </top>
      <bottom style="thin">
        <color rgb="FF000000"/>
      </bottom>
    </border>
    <border>
      <left style="medium">
        <color rgb="FF000000"/>
      </left>
      <right/>
      <top style="double">
        <color rgb="FF000000"/>
      </top>
      <bottom/>
    </border>
    <border>
      <left style="thin">
        <color rgb="FF000000"/>
      </left>
      <right style="medium">
        <color rgb="FF000000"/>
      </right>
      <top style="double">
        <color rgb="FF000000"/>
      </top>
      <bottom/>
    </border>
    <border>
      <left/>
      <right/>
      <top style="double">
        <color rgb="FF000000"/>
      </top>
      <bottom style="thin">
        <color rgb="FF000000"/>
      </bottom>
    </border>
    <border>
      <left style="medium">
        <color rgb="FF000000"/>
      </left>
      <right/>
      <top style="medium">
        <color rgb="FF000000"/>
      </top>
      <bottom/>
    </border>
    <border>
      <left/>
      <right style="thin">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border>
    <border>
      <left/>
      <right style="medium">
        <color rgb="FF000000"/>
      </right>
      <top/>
      <bottom/>
    </border>
    <border>
      <left style="medium">
        <color rgb="FF000000"/>
      </left>
      <right/>
      <top style="medium">
        <color rgb="FF000000"/>
      </top>
      <bottom style="medium">
        <color rgb="FF000000"/>
      </bottom>
    </border>
    <border>
      <left/>
      <right style="thin">
        <color rgb="FF000000"/>
      </right>
      <top/>
      <bottom style="medium">
        <color rgb="FF000000"/>
      </bottom>
    </border>
    <border>
      <left/>
      <right style="medium">
        <color rgb="FF000000"/>
      </right>
      <top/>
      <bottom style="medium">
        <color rgb="FF000000"/>
      </bottom>
    </border>
    <border>
      <left/>
      <right style="medium">
        <color rgb="FF000000"/>
      </right>
      <top style="thin">
        <color rgb="FF000000"/>
      </top>
      <bottom style="medium">
        <color rgb="FF000000"/>
      </bottom>
    </border>
    <border>
      <left/>
      <right style="thin">
        <color rgb="FF000000"/>
      </right>
      <top/>
      <bottom/>
    </border>
    <border>
      <left/>
      <right style="thin">
        <color rgb="FF000000"/>
      </right>
      <top style="thin">
        <color rgb="FF000000"/>
      </top>
      <bottom/>
    </border>
    <border>
      <left/>
      <right style="medium">
        <color rgb="FF000000"/>
      </right>
      <top style="thin">
        <color rgb="FF000000"/>
      </top>
      <bottom/>
    </border>
    <border>
      <left style="thin">
        <color rgb="FF000000"/>
      </left>
      <right/>
      <top style="medium">
        <color rgb="FF000000"/>
      </top>
      <bottom/>
    </border>
    <border>
      <left/>
      <right style="medium">
        <color rgb="FF000000"/>
      </right>
      <top style="medium">
        <color rgb="FF000000"/>
      </top>
      <bottom style="thin">
        <color rgb="FF000000"/>
      </bottom>
    </border>
    <border>
      <left/>
      <right style="medium">
        <color rgb="FF000000"/>
      </right>
      <top style="medium">
        <color rgb="FF000000"/>
      </top>
      <bottom/>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style="thin">
        <color rgb="FF000000"/>
      </top>
      <bottom style="double">
        <color rgb="FF000000"/>
      </bottom>
    </border>
    <border>
      <left/>
      <right style="medium">
        <color rgb="FF000000"/>
      </right>
      <top style="thin">
        <color rgb="FF000000"/>
      </top>
      <bottom style="double">
        <color rgb="FF000000"/>
      </bottom>
    </border>
    <border>
      <left/>
      <right style="double">
        <color rgb="FF000000"/>
      </right>
      <top style="medium">
        <color rgb="FF000000"/>
      </top>
      <bottom style="thin">
        <color rgb="FF000000"/>
      </bottom>
    </border>
    <border>
      <left style="double">
        <color rgb="FF000000"/>
      </left>
      <right style="medium">
        <color rgb="FF000000"/>
      </right>
      <top style="thin">
        <color rgb="FF000000"/>
      </top>
      <bottom/>
    </border>
    <border>
      <left style="double">
        <color rgb="FF000000"/>
      </left>
      <right/>
      <top style="medium">
        <color rgb="FF000000"/>
      </top>
      <bottom/>
    </border>
    <border>
      <left/>
      <right style="thin">
        <color rgb="FF000000"/>
      </right>
      <top/>
      <bottom style="thin">
        <color rgb="FF000000"/>
      </bottom>
    </border>
    <border>
      <left/>
      <right style="thin">
        <color rgb="FF000000"/>
      </right>
      <top style="hair">
        <color rgb="FF000000"/>
      </top>
      <bottom style="hair">
        <color rgb="FF000000"/>
      </bottom>
    </border>
    <border>
      <left/>
      <right style="thin">
        <color rgb="FF000000"/>
      </right>
      <top style="hair">
        <color rgb="FF000000"/>
      </top>
      <bottom style="thin">
        <color rgb="FF000000"/>
      </bottom>
    </border>
    <border>
      <left/>
      <right style="thin">
        <color rgb="FF000000"/>
      </right>
      <top style="medium">
        <color rgb="FF000000"/>
      </top>
      <bottom style="thin">
        <color rgb="FF000000"/>
      </bottom>
    </border>
    <border diagonalUp="1">
      <left style="thin">
        <color rgb="FF000000"/>
      </left>
      <right style="medium">
        <color rgb="FF000000"/>
      </right>
      <top style="thin">
        <color rgb="FF000000"/>
      </top>
      <bottom/>
      <diagonal style="thin">
        <color rgb="FF000000"/>
      </diagonal>
    </border>
    <border diagonalUp="1">
      <left style="thin">
        <color rgb="FF000000"/>
      </left>
      <right style="medium">
        <color rgb="FF000000"/>
      </right>
      <top/>
      <bottom/>
      <diagonal style="thin">
        <color rgb="FF000000"/>
      </diagonal>
    </border>
    <border diagonalUp="1">
      <left style="thin">
        <color rgb="FF000000"/>
      </left>
      <right style="medium">
        <color rgb="FF000000"/>
      </right>
      <top/>
      <bottom style="thin">
        <color rgb="FF000000"/>
      </bottom>
      <diagonal style="thin">
        <color rgb="FF000000"/>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rgb="FF000000"/>
      </right>
      <top style="thin">
        <color rgb="FF000000"/>
      </top>
      <bottom/>
      <diagonal style="thin">
        <color rgb="FF000000"/>
      </diagonal>
    </border>
    <border diagonalUp="1">
      <left/>
      <right style="medium">
        <color rgb="FF000000"/>
      </right>
      <top/>
      <bottom/>
      <diagonal style="thin">
        <color rgb="FF000000"/>
      </diagonal>
    </border>
    <border diagonalUp="1">
      <left/>
      <right style="medium">
        <color rgb="FF000000"/>
      </right>
      <top/>
      <bottom style="thin">
        <color rgb="FF000000"/>
      </bottom>
      <diagonal style="thin">
        <color rgb="FF000000"/>
      </diagonal>
    </border>
    <border>
      <left/>
      <right style="medium">
        <color rgb="FF000000"/>
      </right>
      <top style="hair">
        <color rgb="FF000000"/>
      </top>
      <bottom style="hair">
        <color rgb="FF000000"/>
      </bottom>
    </border>
    <border>
      <left style="thin">
        <color rgb="FF000000"/>
      </left>
      <right style="medium">
        <color rgb="FF000000"/>
      </right>
      <top style="medium">
        <color rgb="FF000000"/>
      </top>
      <bottom style="medium">
        <color rgb="FF000000"/>
      </bottom>
    </border>
    <border diagonalUp="1">
      <left/>
      <right/>
      <top/>
      <bottom/>
      <diagonal style="thin">
        <color theme="1"/>
      </diagonal>
    </border>
    <border diagonalUp="1">
      <left style="double">
        <color theme="1"/>
      </left>
      <right style="thin">
        <color theme="1"/>
      </right>
      <top style="thin">
        <color theme="1"/>
      </top>
      <bottom style="thin">
        <color theme="1"/>
      </bottom>
      <diagonal style="thin">
        <color theme="1"/>
      </diagonal>
    </border>
    <border diagonalUp="1">
      <left/>
      <right/>
      <top/>
      <bottom style="medium">
        <color theme="1"/>
      </bottom>
      <diagonal style="thin">
        <color theme="1"/>
      </diagonal>
    </border>
    <border diagonalUp="1">
      <left/>
      <right style="thin">
        <color theme="1"/>
      </right>
      <top/>
      <bottom style="thin">
        <color theme="1"/>
      </bottom>
      <diagonal style="thin">
        <color theme="1"/>
      </diagonal>
    </border>
    <border diagonalUp="1">
      <left/>
      <right style="thin">
        <color theme="1"/>
      </right>
      <top style="thin">
        <color theme="1"/>
      </top>
      <bottom style="thin">
        <color theme="1"/>
      </bottom>
      <diagonal style="thin">
        <color theme="1"/>
      </diagonal>
    </border>
    <border diagonalUp="1">
      <left/>
      <right style="thin">
        <color theme="1"/>
      </right>
      <top style="thin">
        <color theme="1"/>
      </top>
      <bottom style="medium">
        <color theme="1"/>
      </bottom>
      <diagonal style="thin">
        <color theme="1"/>
      </diagonal>
    </border>
    <border diagonalUp="1">
      <left/>
      <right/>
      <top style="thin">
        <color theme="1"/>
      </top>
      <bottom style="thin">
        <color theme="1"/>
      </bottom>
      <diagonal style="thin">
        <color theme="1"/>
      </diagonal>
    </border>
    <border diagonalUp="1">
      <left/>
      <right/>
      <top style="thin">
        <color theme="1"/>
      </top>
      <bottom style="medium">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diagonalUp="1">
      <left style="double">
        <color theme="1"/>
      </left>
      <right style="thin">
        <color theme="1"/>
      </right>
      <top style="hair">
        <color theme="1"/>
      </top>
      <bottom style="medium">
        <color theme="1"/>
      </bottom>
      <diagonal style="thin">
        <color theme="1"/>
      </diagonal>
    </border>
    <border>
      <left style="medium">
        <color rgb="FF000000"/>
      </left>
      <right/>
      <top style="thin">
        <color theme="1"/>
      </top>
      <bottom/>
    </border>
    <border diagonalUp="1">
      <left style="thin">
        <color theme="1"/>
      </left>
      <right style="thin">
        <color theme="1"/>
      </right>
      <top style="thin">
        <color theme="1"/>
      </top>
      <bottom style="thin">
        <color theme="1"/>
      </bottom>
      <diagonal style="thin">
        <color theme="1"/>
      </diagonal>
    </border>
  </borders>
  <cellStyleXfs count="54">
    <xf numFmtId="0" fontId="0" fillId="0" borderId="0" applyFont="1"/>
    <xf numFmtId="0" fontId="1" fillId="2" borderId="0" applyFont="1" applyFill="1">
      <alignment vertical="top"/>
    </xf>
    <xf numFmtId="0" fontId="1" fillId="3" borderId="0" applyFont="1" applyFill="1">
      <alignment vertical="top"/>
    </xf>
    <xf numFmtId="0" fontId="1" fillId="4" borderId="0" applyFont="1" applyFill="1">
      <alignment vertical="top"/>
    </xf>
    <xf numFmtId="0" fontId="1" fillId="5" borderId="0" applyFont="1" applyFill="1">
      <alignment vertical="top"/>
    </xf>
    <xf numFmtId="0" fontId="1" fillId="6" borderId="0" applyFont="1" applyFill="1">
      <alignment vertical="top"/>
    </xf>
    <xf numFmtId="0" fontId="1" fillId="7" borderId="0" applyFont="1" applyFill="1">
      <alignment vertical="top"/>
    </xf>
    <xf numFmtId="0" fontId="1" fillId="8" borderId="0" applyFont="1" applyFill="1">
      <alignment vertical="top"/>
    </xf>
    <xf numFmtId="0" fontId="1" fillId="9" borderId="0" applyFont="1" applyFill="1">
      <alignment vertical="top"/>
    </xf>
    <xf numFmtId="0" fontId="1" fillId="10" borderId="0" applyFont="1" applyFill="1">
      <alignment vertical="top"/>
    </xf>
    <xf numFmtId="0" fontId="1" fillId="11" borderId="0" applyFont="1" applyFill="1">
      <alignment vertical="top"/>
    </xf>
    <xf numFmtId="0" fontId="1" fillId="12" borderId="0" applyFont="1" applyFill="1">
      <alignment vertical="top"/>
    </xf>
    <xf numFmtId="0" fontId="1" fillId="13" borderId="0" applyFont="1" applyFill="1">
      <alignment vertical="top"/>
    </xf>
    <xf numFmtId="0" fontId="2" fillId="14" borderId="0" applyFont="1" applyFill="1">
      <alignment vertical="top"/>
    </xf>
    <xf numFmtId="0" fontId="2" fillId="15" borderId="0" applyFont="1" applyFill="1">
      <alignment vertical="top"/>
    </xf>
    <xf numFmtId="0" fontId="2" fillId="16" borderId="0" applyFont="1" applyFill="1">
      <alignment vertical="top"/>
    </xf>
    <xf numFmtId="0" fontId="2" fillId="17" borderId="0" applyFont="1" applyFill="1">
      <alignment vertical="top"/>
    </xf>
    <xf numFmtId="0" fontId="2" fillId="18" borderId="0" applyFont="1" applyFill="1">
      <alignment vertical="top"/>
    </xf>
    <xf numFmtId="0" fontId="2" fillId="19" borderId="0" applyFont="1" applyFill="1">
      <alignment vertical="top"/>
    </xf>
    <xf numFmtId="0" fontId="2" fillId="20" borderId="0" applyFont="1" applyFill="1">
      <alignment vertical="top"/>
    </xf>
    <xf numFmtId="0" fontId="2" fillId="21" borderId="0" applyFont="1" applyFill="1">
      <alignment vertical="top"/>
    </xf>
    <xf numFmtId="0" fontId="2" fillId="22" borderId="0" applyFont="1" applyFill="1">
      <alignment vertical="top"/>
    </xf>
    <xf numFmtId="0" fontId="2" fillId="23" borderId="0" applyFont="1" applyFill="1">
      <alignment vertical="top"/>
    </xf>
    <xf numFmtId="0" fontId="2" fillId="24" borderId="0" applyFont="1" applyFill="1">
      <alignment vertical="top"/>
    </xf>
    <xf numFmtId="0" fontId="2" fillId="25" borderId="0" applyFont="1" applyFill="1">
      <alignment vertical="top"/>
    </xf>
    <xf numFmtId="0" fontId="3" fillId="26" borderId="0" applyFont="1" applyFill="1">
      <alignment vertical="top"/>
    </xf>
    <xf numFmtId="0" fontId="4" fillId="27" borderId="1" applyFont="1" applyFill="1" applyBorder="1">
      <alignment vertical="top"/>
    </xf>
    <xf numFmtId="0" fontId="5" fillId="28" borderId="2" applyFont="1" applyFill="1" applyBorder="1">
      <alignment vertical="top"/>
    </xf>
    <xf numFmtId="43" fontId="6" fillId="0" borderId="0" applyNumberFormat="1">
      <alignment vertical="top"/>
    </xf>
    <xf numFmtId="41" fontId="6" fillId="0" borderId="0" applyNumberFormat="1">
      <alignment vertical="top"/>
    </xf>
    <xf numFmtId="44" fontId="6" fillId="0" borderId="0" applyNumberFormat="1">
      <alignment vertical="top"/>
    </xf>
    <xf numFmtId="42" fontId="6" fillId="0" borderId="0" applyNumberFormat="1">
      <alignment vertical="top"/>
    </xf>
    <xf numFmtId="0" fontId="7" fillId="0" borderId="0" applyFont="1">
      <alignment vertical="top"/>
    </xf>
    <xf numFmtId="0" fontId="8" fillId="29" borderId="0" applyFont="1" applyFill="1">
      <alignment vertical="top"/>
    </xf>
    <xf numFmtId="0" fontId="9" fillId="0" borderId="3" applyFont="1" applyBorder="1">
      <alignment vertical="top"/>
    </xf>
    <xf numFmtId="0" fontId="10" fillId="0" borderId="4" applyFont="1" applyBorder="1">
      <alignment vertical="top"/>
    </xf>
    <xf numFmtId="0" fontId="11" fillId="0" borderId="5" applyFont="1" applyBorder="1">
      <alignment vertical="top"/>
    </xf>
    <xf numFmtId="0" fontId="11" fillId="0" borderId="0" applyFont="1">
      <alignment vertical="top"/>
    </xf>
    <xf numFmtId="0" fontId="12" fillId="30" borderId="1" applyFont="1" applyFill="1" applyBorder="1">
      <alignment vertical="top"/>
    </xf>
    <xf numFmtId="0" fontId="13" fillId="0" borderId="6" applyFont="1" applyBorder="1">
      <alignment vertical="top"/>
    </xf>
    <xf numFmtId="0" fontId="14" fillId="31" borderId="0" applyFont="1" applyFill="1">
      <alignment vertical="top"/>
    </xf>
    <xf numFmtId="0" fontId="6" fillId="32" borderId="7" applyFill="1" applyBorder="1">
      <alignment vertical="top"/>
    </xf>
    <xf numFmtId="0" fontId="15" fillId="27" borderId="8" applyFont="1" applyFill="1" applyBorder="1">
      <alignment vertical="top"/>
    </xf>
    <xf numFmtId="9" fontId="6" fillId="0" borderId="0" applyNumberFormat="1">
      <alignment vertical="top"/>
    </xf>
    <xf numFmtId="0" fontId="16" fillId="0" borderId="0" applyFont="1">
      <alignment vertical="top"/>
    </xf>
    <xf numFmtId="0" fontId="17" fillId="0" borderId="9" applyFont="1" applyBorder="1">
      <alignment vertical="top"/>
    </xf>
    <xf numFmtId="0" fontId="18" fillId="0" borderId="0" applyFont="1">
      <alignment vertical="top"/>
    </xf>
    <xf numFmtId="0" fontId="19" fillId="0" borderId="0" applyFont="1"/>
    <xf numFmtId="0" fontId="19" fillId="0" borderId="0" applyFont="1"/>
    <xf numFmtId="0" fontId="20" fillId="0" borderId="0" applyFont="1"/>
    <xf numFmtId="0" fontId="0" fillId="0" borderId="0" applyFont="1"/>
    <xf numFmtId="0" fontId="20" fillId="0" borderId="0" applyFont="1"/>
    <xf numFmtId="0" fontId="20" fillId="0" borderId="0" applyFont="1"/>
    <xf numFmtId="0" fontId="20" fillId="0" borderId="0" applyFont="1"/>
  </cellStyleXfs>
  <cellXfs count="1416">
    <xf numFmtId="0" fontId="0" fillId="0" borderId="0" xfId="0" applyFont="1"/>
    <xf numFmtId="0" fontId="0" fillId="0" borderId="0" xfId="0" applyFont="1"/>
    <xf numFmtId="0" fontId="1" fillId="2" borderId="0" xfId="1" applyFont="1" applyFill="1">
      <alignment vertical="top"/>
    </xf>
    <xf numFmtId="0" fontId="1" fillId="3" borderId="0" xfId="2" applyFont="1" applyFill="1">
      <alignment vertical="top"/>
    </xf>
    <xf numFmtId="0" fontId="1" fillId="4" borderId="0" xfId="3" applyFont="1" applyFill="1">
      <alignment vertical="top"/>
    </xf>
    <xf numFmtId="0" fontId="1" fillId="5" borderId="0" xfId="4" applyFont="1" applyFill="1">
      <alignment vertical="top"/>
    </xf>
    <xf numFmtId="0" fontId="1" fillId="6" borderId="0" xfId="5" applyFont="1" applyFill="1">
      <alignment vertical="top"/>
    </xf>
    <xf numFmtId="0" fontId="1" fillId="7" borderId="0" xfId="6" applyFont="1" applyFill="1">
      <alignment vertical="top"/>
    </xf>
    <xf numFmtId="0" fontId="1" fillId="8" borderId="0" xfId="7" applyFont="1" applyFill="1">
      <alignment vertical="top"/>
    </xf>
    <xf numFmtId="0" fontId="1" fillId="9" borderId="0" xfId="8" applyFont="1" applyFill="1">
      <alignment vertical="top"/>
    </xf>
    <xf numFmtId="0" fontId="1" fillId="10" borderId="0" xfId="9" applyFont="1" applyFill="1">
      <alignment vertical="top"/>
    </xf>
    <xf numFmtId="0" fontId="1" fillId="11" borderId="0" xfId="10" applyFont="1" applyFill="1">
      <alignment vertical="top"/>
    </xf>
    <xf numFmtId="0" fontId="1" fillId="12" borderId="0" xfId="11" applyFont="1" applyFill="1">
      <alignment vertical="top"/>
    </xf>
    <xf numFmtId="0" fontId="1" fillId="13" borderId="0" xfId="12" applyFont="1" applyFill="1">
      <alignment vertical="top"/>
    </xf>
    <xf numFmtId="0" fontId="2" fillId="14" borderId="0" xfId="13" applyFont="1" applyFill="1">
      <alignment vertical="top"/>
    </xf>
    <xf numFmtId="0" fontId="2" fillId="15" borderId="0" xfId="14" applyFont="1" applyFill="1">
      <alignment vertical="top"/>
    </xf>
    <xf numFmtId="0" fontId="2" fillId="16" borderId="0" xfId="15" applyFont="1" applyFill="1">
      <alignment vertical="top"/>
    </xf>
    <xf numFmtId="0" fontId="2" fillId="17" borderId="0" xfId="16" applyFont="1" applyFill="1">
      <alignment vertical="top"/>
    </xf>
    <xf numFmtId="0" fontId="2" fillId="18" borderId="0" xfId="17" applyFont="1" applyFill="1">
      <alignment vertical="top"/>
    </xf>
    <xf numFmtId="0" fontId="2" fillId="19" borderId="0" xfId="18" applyFont="1" applyFill="1">
      <alignment vertical="top"/>
    </xf>
    <xf numFmtId="0" fontId="2" fillId="20" borderId="0" xfId="19" applyFont="1" applyFill="1">
      <alignment vertical="top"/>
    </xf>
    <xf numFmtId="0" fontId="2" fillId="21" borderId="0" xfId="20" applyFont="1" applyFill="1">
      <alignment vertical="top"/>
    </xf>
    <xf numFmtId="0" fontId="2" fillId="22" borderId="0" xfId="21" applyFont="1" applyFill="1">
      <alignment vertical="top"/>
    </xf>
    <xf numFmtId="0" fontId="2" fillId="23" borderId="0" xfId="22" applyFont="1" applyFill="1">
      <alignment vertical="top"/>
    </xf>
    <xf numFmtId="0" fontId="2" fillId="24" borderId="0" xfId="23" applyFont="1" applyFill="1">
      <alignment vertical="top"/>
    </xf>
    <xf numFmtId="0" fontId="2" fillId="25" borderId="0" xfId="24" applyFont="1" applyFill="1">
      <alignment vertical="top"/>
    </xf>
    <xf numFmtId="0" fontId="3" fillId="26" borderId="0" xfId="25" applyFont="1" applyFill="1">
      <alignment vertical="top"/>
    </xf>
    <xf numFmtId="0" fontId="4" fillId="27" borderId="1" xfId="26" applyFont="1" applyFill="1" applyBorder="1">
      <alignment vertical="top"/>
    </xf>
    <xf numFmtId="0" fontId="5" fillId="28" borderId="2" xfId="27" applyFont="1" applyFill="1" applyBorder="1">
      <alignment vertical="top"/>
    </xf>
    <xf numFmtId="43" fontId="6" fillId="0" borderId="0" xfId="28" applyNumberFormat="1">
      <alignment vertical="top"/>
    </xf>
    <xf numFmtId="41" fontId="6" fillId="0" borderId="0" xfId="29" applyNumberFormat="1">
      <alignment vertical="top"/>
    </xf>
    <xf numFmtId="44" fontId="6" fillId="0" borderId="0" xfId="30" applyNumberFormat="1">
      <alignment vertical="top"/>
    </xf>
    <xf numFmtId="42" fontId="6" fillId="0" borderId="0" xfId="31" applyNumberFormat="1">
      <alignment vertical="top"/>
    </xf>
    <xf numFmtId="0" fontId="7" fillId="0" borderId="0" xfId="32" applyFont="1">
      <alignment vertical="top"/>
    </xf>
    <xf numFmtId="0" fontId="8" fillId="29" borderId="0" xfId="33" applyFont="1" applyFill="1">
      <alignment vertical="top"/>
    </xf>
    <xf numFmtId="0" fontId="9" fillId="0" borderId="3" xfId="34" applyFont="1" applyBorder="1">
      <alignment vertical="top"/>
    </xf>
    <xf numFmtId="0" fontId="10" fillId="0" borderId="4" xfId="35" applyFont="1" applyBorder="1">
      <alignment vertical="top"/>
    </xf>
    <xf numFmtId="0" fontId="11" fillId="0" borderId="5" xfId="36" applyFont="1" applyBorder="1">
      <alignment vertical="top"/>
    </xf>
    <xf numFmtId="0" fontId="11" fillId="0" borderId="0" xfId="37" applyFont="1">
      <alignment vertical="top"/>
    </xf>
    <xf numFmtId="0" fontId="12" fillId="30" borderId="1" xfId="38" applyFont="1" applyFill="1" applyBorder="1">
      <alignment vertical="top"/>
    </xf>
    <xf numFmtId="0" fontId="13" fillId="0" borderId="6" xfId="39" applyFont="1" applyBorder="1">
      <alignment vertical="top"/>
    </xf>
    <xf numFmtId="0" fontId="14" fillId="31" borderId="0" xfId="40" applyFont="1" applyFill="1">
      <alignment vertical="top"/>
    </xf>
    <xf numFmtId="0" fontId="6" fillId="32" borderId="7" xfId="41" applyFill="1" applyBorder="1">
      <alignment vertical="top"/>
    </xf>
    <xf numFmtId="0" fontId="15" fillId="27" borderId="8" xfId="42" applyFont="1" applyFill="1" applyBorder="1">
      <alignment vertical="top"/>
    </xf>
    <xf numFmtId="9" fontId="6" fillId="0" borderId="0" xfId="43" applyNumberFormat="1">
      <alignment vertical="top"/>
    </xf>
    <xf numFmtId="0" fontId="16" fillId="0" borderId="0" xfId="44" applyFont="1">
      <alignment vertical="top"/>
    </xf>
    <xf numFmtId="0" fontId="17" fillId="0" borderId="9" xfId="45" applyFont="1" applyBorder="1">
      <alignment vertical="top"/>
    </xf>
    <xf numFmtId="0" fontId="18" fillId="0" borderId="0" xfId="46" applyFont="1">
      <alignment vertical="top"/>
    </xf>
    <xf numFmtId="0" fontId="19" fillId="0" borderId="0" xfId="47" applyFont="1"/>
    <xf numFmtId="0" fontId="19" fillId="0" borderId="0" xfId="48" applyFont="1"/>
    <xf numFmtId="0" fontId="20" fillId="0" borderId="0" xfId="49" applyFont="1"/>
    <xf numFmtId="0" fontId="0" fillId="0" borderId="0" xfId="50" applyFont="1"/>
    <xf numFmtId="0" fontId="20" fillId="0" borderId="0" xfId="51" applyFont="1"/>
    <xf numFmtId="0" fontId="20" fillId="0" borderId="0" xfId="52" applyFont="1"/>
    <xf numFmtId="0" fontId="20" fillId="0" borderId="0" xfId="53" applyFont="1"/>
    <xf numFmtId="0" fontId="21" fillId="33" borderId="0" xfId="51" applyFont="1" applyFill="1">
      <alignment vertical="center"/>
    </xf>
    <xf numFmtId="0" fontId="21" fillId="0" borderId="0" xfId="51" applyFont="1">
      <alignment vertical="center"/>
    </xf>
    <xf numFmtId="0" fontId="22" fillId="33" borderId="10" xfId="51" applyFont="1" applyFill="1" applyBorder="1">
      <alignment vertical="center"/>
    </xf>
    <xf numFmtId="0" fontId="22" fillId="33" borderId="11" xfId="51" applyFont="1" applyFill="1" applyBorder="1">
      <alignment horizontal="center" vertical="center"/>
    </xf>
    <xf numFmtId="0" fontId="22" fillId="33" borderId="12" xfId="51" applyFont="1" applyFill="1" applyBorder="1">
      <alignment horizontal="center" vertical="center"/>
    </xf>
    <xf numFmtId="0" fontId="22" fillId="33" borderId="13" xfId="51" applyFont="1" applyFill="1" applyBorder="1">
      <alignment horizontal="center" vertical="center"/>
    </xf>
    <xf numFmtId="0" fontId="22" fillId="33" borderId="14" xfId="51" applyFont="1" applyFill="1" applyBorder="1">
      <alignment horizontal="center" vertical="center"/>
    </xf>
    <xf numFmtId="0" fontId="22" fillId="33" borderId="15" xfId="51" applyFont="1" applyFill="1" applyBorder="1">
      <alignment horizontal="center" vertical="center"/>
    </xf>
    <xf numFmtId="0" fontId="22" fillId="33" borderId="16" xfId="51" applyFont="1" applyFill="1" applyBorder="1">
      <alignment vertical="center"/>
    </xf>
    <xf numFmtId="0" fontId="22" fillId="33" borderId="17" xfId="51" applyFont="1" applyFill="1" applyBorder="1">
      <alignment vertical="center"/>
    </xf>
    <xf numFmtId="0" fontId="22" fillId="33" borderId="18" xfId="51" applyFont="1" applyFill="1" applyBorder="1">
      <alignment horizontal="center" vertical="center"/>
    </xf>
    <xf numFmtId="0" fontId="21" fillId="33" borderId="0" xfId="51" applyFont="1" applyFill="1">
      <alignment vertical="center" wrapText="1"/>
    </xf>
    <xf numFmtId="0" fontId="22" fillId="33" borderId="11" xfId="51" applyFont="1" applyFill="1" applyBorder="1">
      <alignment horizontal="center" vertical="center" wrapText="1"/>
    </xf>
    <xf numFmtId="0" fontId="21" fillId="0" borderId="0" xfId="0" applyNumberFormat="1" applyFont="1">
      <alignment vertical="center"/>
    </xf>
    <xf numFmtId="0" fontId="23" fillId="0" borderId="19" xfId="53" applyFont="1" applyBorder="1">
      <alignment horizontal="right" vertical="center" shrinkToFit="1"/>
    </xf>
    <xf numFmtId="0" fontId="23" fillId="0" borderId="19" xfId="53" applyFont="1" applyBorder="1">
      <alignment vertical="center" wrapText="1" shrinkToFit="1"/>
    </xf>
    <xf numFmtId="0" fontId="23" fillId="0" borderId="20" xfId="53" applyFont="1" applyBorder="1">
      <alignment horizontal="right" vertical="center"/>
    </xf>
    <xf numFmtId="0" fontId="23" fillId="0" borderId="20" xfId="53" applyFont="1" applyBorder="1">
      <alignment vertical="center" wrapText="1"/>
    </xf>
    <xf numFmtId="0" fontId="24" fillId="0" borderId="0" xfId="0" applyNumberFormat="1" applyFont="1">
      <alignment vertical="center"/>
    </xf>
    <xf numFmtId="0" fontId="25" fillId="0" borderId="0" xfId="49" applyFont="1">
      <alignment vertical="center"/>
    </xf>
    <xf numFmtId="0" fontId="26" fillId="0" borderId="0" xfId="49" applyFont="1">
      <alignment vertical="center"/>
    </xf>
    <xf numFmtId="49" fontId="27" fillId="0" borderId="0" xfId="49" applyNumberFormat="1" applyFont="1">
      <alignment vertical="center"/>
    </xf>
    <xf numFmtId="0" fontId="28" fillId="0" borderId="0" xfId="49" applyFont="1">
      <alignment vertical="center"/>
    </xf>
    <xf numFmtId="49" fontId="28" fillId="0" borderId="0" xfId="49" applyNumberFormat="1" applyFont="1">
      <alignment vertical="center"/>
    </xf>
    <xf numFmtId="0" fontId="26" fillId="0" borderId="21" xfId="49" applyFont="1" applyBorder="1">
      <alignment vertical="center"/>
    </xf>
    <xf numFmtId="0" fontId="29" fillId="0" borderId="14" xfId="49" applyFont="1" applyBorder="1">
      <alignment horizontal="center" vertical="center"/>
    </xf>
    <xf numFmtId="0" fontId="29" fillId="0" borderId="22" xfId="49" applyFont="1" applyBorder="1">
      <alignment horizontal="center" vertical="center"/>
    </xf>
    <xf numFmtId="49" fontId="30" fillId="0" borderId="0" xfId="49" applyNumberFormat="1" applyFont="1">
      <alignment horizontal="right" vertical="center"/>
    </xf>
    <xf numFmtId="0" fontId="29" fillId="0" borderId="23" xfId="49" applyFont="1" applyBorder="1">
      <alignment horizontal="center" vertical="center"/>
    </xf>
    <xf numFmtId="171" fontId="29" fillId="34" borderId="24" xfId="49" applyNumberFormat="1" applyFont="1" applyFill="1" applyBorder="1">
      <alignment vertical="center"/>
    </xf>
    <xf numFmtId="0" fontId="22" fillId="0" borderId="21" xfId="0" applyNumberFormat="1" applyFont="1" applyBorder="1">
      <alignment horizontal="center" vertical="center"/>
    </xf>
    <xf numFmtId="0" fontId="22" fillId="0" borderId="25" xfId="0" applyNumberFormat="1" applyFont="1" applyBorder="1">
      <alignment horizontal="center" vertical="center"/>
    </xf>
    <xf numFmtId="172" fontId="22" fillId="33" borderId="26" xfId="0" applyNumberFormat="1" applyFont="1" applyFill="1" applyBorder="1">
      <alignment vertical="center"/>
    </xf>
    <xf numFmtId="0" fontId="22" fillId="0" borderId="23" xfId="0" applyNumberFormat="1" applyFont="1" applyBorder="1">
      <alignment horizontal="center" vertical="center"/>
    </xf>
    <xf numFmtId="3" fontId="22" fillId="34" borderId="27" xfId="0" applyNumberFormat="1" applyFont="1" applyFill="1" applyBorder="1">
      <alignment vertical="center"/>
    </xf>
    <xf numFmtId="0" fontId="22" fillId="34" borderId="27" xfId="0" applyNumberFormat="1" applyFont="1" applyFill="1" applyBorder="1">
      <alignment vertical="center"/>
    </xf>
    <xf numFmtId="0" fontId="22" fillId="34" borderId="24" xfId="0" applyNumberFormat="1" applyFont="1" applyFill="1" applyBorder="1">
      <alignment vertical="center"/>
    </xf>
    <xf numFmtId="0" fontId="31" fillId="0" borderId="0" xfId="0" applyNumberFormat="1" applyFont="1">
      <alignment vertical="center"/>
    </xf>
    <xf numFmtId="0" fontId="22" fillId="0" borderId="14" xfId="0" applyNumberFormat="1" applyFont="1" applyBorder="1">
      <alignment horizontal="center" vertical="center"/>
    </xf>
    <xf numFmtId="0" fontId="22" fillId="0" borderId="14" xfId="0" applyNumberFormat="1" applyFont="1" applyBorder="1">
      <alignment horizontal="center" vertical="center" wrapText="1"/>
    </xf>
    <xf numFmtId="0" fontId="22" fillId="0" borderId="22" xfId="0" applyNumberFormat="1" applyFont="1" applyBorder="1">
      <alignment horizontal="center" vertical="center"/>
    </xf>
    <xf numFmtId="0" fontId="22" fillId="34" borderId="28" xfId="0" applyNumberFormat="1" applyFont="1" applyFill="1" applyBorder="1">
      <alignment vertical="center"/>
    </xf>
    <xf numFmtId="0" fontId="22" fillId="0" borderId="29" xfId="0" applyNumberFormat="1" applyFont="1" applyBorder="1">
      <alignment horizontal="center" vertical="center"/>
    </xf>
    <xf numFmtId="0" fontId="22" fillId="0" borderId="29" xfId="0" applyNumberFormat="1" applyFont="1" applyBorder="1">
      <alignment horizontal="center" vertical="center" wrapText="1"/>
    </xf>
    <xf numFmtId="0" fontId="22" fillId="0" borderId="28" xfId="0" applyNumberFormat="1" applyFont="1" applyBorder="1">
      <alignment horizontal="center" vertical="center"/>
    </xf>
    <xf numFmtId="0" fontId="21" fillId="33" borderId="0" xfId="52" applyFont="1" applyFill="1">
      <alignment vertical="center"/>
    </xf>
    <xf numFmtId="0" fontId="24" fillId="33" borderId="0" xfId="52" applyFont="1" applyFill="1">
      <alignment vertical="center"/>
    </xf>
    <xf numFmtId="0" fontId="21" fillId="35" borderId="0" xfId="52" applyFont="1" applyFill="1">
      <alignment vertical="center"/>
    </xf>
    <xf numFmtId="0" fontId="21" fillId="36" borderId="0" xfId="52" applyFont="1" applyFill="1">
      <alignment vertical="center"/>
    </xf>
    <xf numFmtId="0" fontId="21" fillId="33" borderId="0" xfId="52" applyFont="1" applyFill="1">
      <alignment vertical="center"/>
    </xf>
    <xf numFmtId="0" fontId="32" fillId="33" borderId="0" xfId="52" applyFont="1" applyFill="1">
      <alignment vertical="center"/>
    </xf>
    <xf numFmtId="0" fontId="22" fillId="33" borderId="0" xfId="51" applyFont="1" applyFill="1">
      <alignment vertical="center"/>
    </xf>
    <xf numFmtId="0" fontId="22" fillId="33" borderId="0" xfId="52" applyFont="1" applyFill="1">
      <alignment vertical="center"/>
    </xf>
    <xf numFmtId="0" fontId="24" fillId="33" borderId="0" xfId="52" applyFont="1" applyFill="1">
      <alignment vertical="center"/>
    </xf>
    <xf numFmtId="0" fontId="33" fillId="35" borderId="0" xfId="48" applyFont="1" applyFill="1">
      <alignment horizontal="right"/>
    </xf>
    <xf numFmtId="0" fontId="34" fillId="35" borderId="0" xfId="48" applyFont="1" applyFill="1">
      <alignment horizontal="right" vertical="center"/>
    </xf>
    <xf numFmtId="0" fontId="21" fillId="35" borderId="0" xfId="49" applyFont="1" applyFill="1">
      <alignment vertical="center"/>
    </xf>
    <xf numFmtId="0" fontId="26" fillId="35" borderId="0" xfId="49" applyFont="1" applyFill="1">
      <alignment vertical="center"/>
    </xf>
    <xf numFmtId="0" fontId="22" fillId="35" borderId="0" xfId="52" applyFont="1" applyFill="1">
      <alignment vertical="center"/>
    </xf>
    <xf numFmtId="49" fontId="24" fillId="35" borderId="0" xfId="49" applyNumberFormat="1" applyFont="1" applyFill="1">
      <alignment vertical="center"/>
    </xf>
    <xf numFmtId="49" fontId="21" fillId="35" borderId="0" xfId="49" applyNumberFormat="1" applyFont="1" applyFill="1">
      <alignment vertical="center"/>
    </xf>
    <xf numFmtId="49" fontId="21" fillId="35" borderId="0" xfId="49" applyNumberFormat="1" applyFont="1" applyFill="1">
      <alignment horizontal="right"/>
    </xf>
    <xf numFmtId="49" fontId="20" fillId="35" borderId="0" xfId="49" applyNumberFormat="1" applyFont="1" applyFill="1"/>
    <xf numFmtId="0" fontId="22" fillId="36" borderId="0" xfId="52" applyFont="1" applyFill="1">
      <alignment vertical="center"/>
    </xf>
    <xf numFmtId="49" fontId="26" fillId="35" borderId="0" xfId="49" applyNumberFormat="1" applyFont="1" applyFill="1">
      <alignment vertical="center"/>
    </xf>
    <xf numFmtId="49" fontId="22" fillId="35" borderId="0" xfId="49" applyNumberFormat="1" applyFont="1" applyFill="1"/>
    <xf numFmtId="49" fontId="22" fillId="35" borderId="30" xfId="49" applyNumberFormat="1" applyFont="1" applyFill="1" applyBorder="1">
      <alignment vertical="center"/>
    </xf>
    <xf numFmtId="49" fontId="22" fillId="35" borderId="31" xfId="49" applyNumberFormat="1" applyFont="1" applyFill="1" applyBorder="1"/>
    <xf numFmtId="49" fontId="22" fillId="35" borderId="32" xfId="49" applyNumberFormat="1" applyFont="1" applyFill="1" applyBorder="1">
      <alignment vertical="center"/>
    </xf>
    <xf numFmtId="49" fontId="22" fillId="35" borderId="16" xfId="49" applyNumberFormat="1" applyFont="1" applyFill="1" applyBorder="1">
      <alignment vertical="center"/>
    </xf>
    <xf numFmtId="49" fontId="22" fillId="35" borderId="19" xfId="49" applyNumberFormat="1" applyFont="1" applyFill="1" applyBorder="1"/>
    <xf numFmtId="49" fontId="26" fillId="0" borderId="0" xfId="49" applyNumberFormat="1" applyFont="1">
      <alignment vertical="center"/>
    </xf>
    <xf numFmtId="49" fontId="22" fillId="0" borderId="0" xfId="49" applyNumberFormat="1" applyFont="1"/>
    <xf numFmtId="49" fontId="20" fillId="0" borderId="0" xfId="49" applyNumberFormat="1" applyFont="1"/>
    <xf numFmtId="49" fontId="26" fillId="35" borderId="0" xfId="49" applyNumberFormat="1" applyFont="1" applyFill="1">
      <alignment horizontal="left" vertical="center"/>
    </xf>
    <xf numFmtId="49" fontId="27" fillId="35" borderId="0" xfId="49" applyNumberFormat="1" applyFont="1" applyFill="1">
      <alignment vertical="center"/>
    </xf>
    <xf numFmtId="49" fontId="22" fillId="35" borderId="33" xfId="49" applyNumberFormat="1" applyFont="1" applyFill="1" applyBorder="1">
      <alignment vertical="center"/>
    </xf>
    <xf numFmtId="49" fontId="22" fillId="35" borderId="34" xfId="49" applyNumberFormat="1" applyFont="1" applyFill="1" applyBorder="1">
      <alignment vertical="center"/>
    </xf>
    <xf numFmtId="49" fontId="22" fillId="35" borderId="20" xfId="49" applyNumberFormat="1" applyFont="1" applyFill="1" applyBorder="1"/>
    <xf numFmtId="49" fontId="26" fillId="35" borderId="0" xfId="49" applyNumberFormat="1" applyFont="1" applyFill="1">
      <alignment horizontal="left" vertical="center"/>
    </xf>
    <xf numFmtId="49" fontId="26" fillId="35" borderId="0" xfId="49" applyNumberFormat="1" applyFont="1" applyFill="1">
      <alignment horizontal="center" vertical="center"/>
    </xf>
    <xf numFmtId="49" fontId="22" fillId="35" borderId="0" xfId="49" applyNumberFormat="1" applyFont="1" applyFill="1">
      <alignment vertical="center"/>
    </xf>
    <xf numFmtId="49" fontId="35" fillId="33" borderId="0" xfId="53" applyNumberFormat="1" applyFont="1" applyFill="1">
      <alignment horizontal="right" vertical="center"/>
    </xf>
    <xf numFmtId="0" fontId="22" fillId="33" borderId="0" xfId="53" applyFont="1" applyFill="1">
      <alignment vertical="center"/>
    </xf>
    <xf numFmtId="172" fontId="22" fillId="36" borderId="35" xfId="51" applyNumberFormat="1" applyFont="1" applyFill="1" applyBorder="1">
      <alignment vertical="center"/>
    </xf>
    <xf numFmtId="172" fontId="22" fillId="36" borderId="36" xfId="51" applyNumberFormat="1" applyFont="1" applyFill="1" applyBorder="1">
      <alignment vertical="center"/>
    </xf>
    <xf numFmtId="172" fontId="22" fillId="36" borderId="37" xfId="51" applyNumberFormat="1" applyFont="1" applyFill="1" applyBorder="1">
      <alignment vertical="center"/>
    </xf>
    <xf numFmtId="172" fontId="22" fillId="36" borderId="38" xfId="51" applyNumberFormat="1" applyFont="1" applyFill="1" applyBorder="1">
      <alignment vertical="center"/>
    </xf>
    <xf numFmtId="172" fontId="22" fillId="36" borderId="19" xfId="51" applyNumberFormat="1" applyFont="1" applyFill="1" applyBorder="1">
      <alignment vertical="center"/>
    </xf>
    <xf numFmtId="172" fontId="22" fillId="36" borderId="39" xfId="51" applyNumberFormat="1" applyFont="1" applyFill="1" applyBorder="1">
      <alignment vertical="center"/>
    </xf>
    <xf numFmtId="172" fontId="22" fillId="33" borderId="35" xfId="51" applyNumberFormat="1" applyFont="1" applyFill="1" applyBorder="1">
      <alignment vertical="center"/>
    </xf>
    <xf numFmtId="172" fontId="22" fillId="33" borderId="40" xfId="51" applyNumberFormat="1" applyFont="1" applyFill="1" applyBorder="1">
      <alignment vertical="center"/>
    </xf>
    <xf numFmtId="172" fontId="22" fillId="33" borderId="38" xfId="51" applyNumberFormat="1" applyFont="1" applyFill="1" applyBorder="1">
      <alignment vertical="center"/>
    </xf>
    <xf numFmtId="172" fontId="22" fillId="36" borderId="41" xfId="51" applyNumberFormat="1" applyFont="1" applyFill="1" applyBorder="1">
      <alignment vertical="center"/>
    </xf>
    <xf numFmtId="172" fontId="22" fillId="36" borderId="42" xfId="51" applyNumberFormat="1" applyFont="1" applyFill="1" applyBorder="1">
      <alignment vertical="center"/>
    </xf>
    <xf numFmtId="172" fontId="22" fillId="36" borderId="43" xfId="51" applyNumberFormat="1" applyFont="1" applyFill="1" applyBorder="1">
      <alignment vertical="center"/>
    </xf>
    <xf numFmtId="172" fontId="22" fillId="36" borderId="44" xfId="51" applyNumberFormat="1" applyFont="1" applyFill="1" applyBorder="1">
      <alignment vertical="center"/>
    </xf>
    <xf numFmtId="172" fontId="22" fillId="36" borderId="45" xfId="51" applyNumberFormat="1" applyFont="1" applyFill="1" applyBorder="1">
      <alignment vertical="center"/>
    </xf>
    <xf numFmtId="172" fontId="22" fillId="36" borderId="46" xfId="51" applyNumberFormat="1" applyFont="1" applyFill="1" applyBorder="1">
      <alignment vertical="center"/>
    </xf>
    <xf numFmtId="0" fontId="33" fillId="35" borderId="19" xfId="48" applyFont="1" applyFill="1" applyBorder="1">
      <alignment horizontal="right" vertical="center"/>
    </xf>
    <xf numFmtId="49" fontId="33" fillId="35" borderId="19" xfId="48" applyNumberFormat="1" applyFont="1" applyFill="1" applyBorder="1">
      <alignment horizontal="left" vertical="center"/>
    </xf>
    <xf numFmtId="0" fontId="33" fillId="35" borderId="19" xfId="48" applyFont="1" applyFill="1" applyBorder="1">
      <alignment horizontal="left" vertical="center"/>
    </xf>
    <xf numFmtId="0" fontId="21" fillId="35" borderId="0" xfId="49" applyFont="1" applyFill="1">
      <alignment horizontal="right" vertical="center"/>
    </xf>
    <xf numFmtId="0" fontId="23" fillId="35" borderId="0" xfId="49" applyFont="1" applyFill="1">
      <alignment vertical="center"/>
    </xf>
    <xf numFmtId="0" fontId="36" fillId="35" borderId="29" xfId="49" applyFont="1" applyFill="1" applyBorder="1">
      <alignment horizontal="center" vertical="center"/>
    </xf>
    <xf numFmtId="0" fontId="36" fillId="35" borderId="28" xfId="49" applyFont="1" applyFill="1" applyBorder="1">
      <alignment horizontal="center" vertical="center"/>
    </xf>
    <xf numFmtId="0" fontId="22" fillId="35" borderId="47" xfId="49" applyFont="1" applyFill="1" applyBorder="1">
      <alignment vertical="center"/>
    </xf>
    <xf numFmtId="0" fontId="22" fillId="35" borderId="48" xfId="49" applyFont="1" applyFill="1" applyBorder="1">
      <alignment vertical="center"/>
    </xf>
    <xf numFmtId="0" fontId="22" fillId="35" borderId="49" xfId="49" applyFont="1" applyFill="1" applyBorder="1">
      <alignment vertical="center"/>
    </xf>
    <xf numFmtId="0" fontId="22" fillId="35" borderId="20" xfId="49" applyFont="1" applyFill="1" applyBorder="1">
      <alignment vertical="center"/>
    </xf>
    <xf numFmtId="0" fontId="22" fillId="35" borderId="50" xfId="49" applyFont="1" applyFill="1" applyBorder="1">
      <alignment vertical="center"/>
    </xf>
    <xf numFmtId="0" fontId="22" fillId="35" borderId="51" xfId="49" applyFont="1" applyFill="1" applyBorder="1">
      <alignment vertical="center"/>
    </xf>
    <xf numFmtId="0" fontId="22" fillId="35" borderId="52" xfId="49" applyFont="1" applyFill="1" applyBorder="1">
      <alignment vertical="center"/>
    </xf>
    <xf numFmtId="0" fontId="22" fillId="35" borderId="33" xfId="49" applyFont="1" applyFill="1" applyBorder="1">
      <alignment vertical="center"/>
    </xf>
    <xf numFmtId="0" fontId="22" fillId="35" borderId="38" xfId="49" applyFont="1" applyFill="1" applyBorder="1">
      <alignment vertical="center"/>
    </xf>
    <xf numFmtId="0" fontId="22" fillId="35" borderId="34" xfId="49" applyFont="1" applyFill="1" applyBorder="1">
      <alignment vertical="center"/>
    </xf>
    <xf numFmtId="0" fontId="22" fillId="35" borderId="52" xfId="49" applyFont="1" applyFill="1" applyBorder="1">
      <alignment horizontal="center" vertical="center"/>
    </xf>
    <xf numFmtId="0" fontId="22" fillId="35" borderId="49" xfId="49" applyFont="1" applyFill="1" applyBorder="1">
      <alignment horizontal="center" vertical="center"/>
    </xf>
    <xf numFmtId="0" fontId="22" fillId="35" borderId="38" xfId="49" applyFont="1" applyFill="1" applyBorder="1">
      <alignment horizontal="center" vertical="center"/>
    </xf>
    <xf numFmtId="0" fontId="22" fillId="35" borderId="20" xfId="49" applyFont="1" applyFill="1" applyBorder="1">
      <alignment horizontal="center" vertical="center"/>
    </xf>
    <xf numFmtId="0" fontId="22" fillId="35" borderId="30" xfId="49" applyFont="1" applyFill="1" applyBorder="1">
      <alignment vertical="center"/>
    </xf>
    <xf numFmtId="172" fontId="22" fillId="37" borderId="27" xfId="48" applyNumberFormat="1" applyFont="1" applyFill="1" applyBorder="1">
      <alignment vertical="center"/>
    </xf>
    <xf numFmtId="172" fontId="22" fillId="37" borderId="24" xfId="48" applyNumberFormat="1" applyFont="1" applyFill="1" applyBorder="1">
      <alignment vertical="center"/>
    </xf>
    <xf numFmtId="0" fontId="22" fillId="35" borderId="0" xfId="49" applyFont="1" applyFill="1">
      <alignment vertical="center"/>
    </xf>
    <xf numFmtId="0" fontId="22" fillId="35" borderId="0" xfId="49" applyFont="1" applyFill="1">
      <alignment horizontal="center" vertical="center"/>
    </xf>
    <xf numFmtId="172" fontId="22" fillId="37" borderId="0" xfId="48" applyNumberFormat="1" applyFont="1" applyFill="1">
      <alignment vertical="center"/>
    </xf>
    <xf numFmtId="172" fontId="22" fillId="33" borderId="0" xfId="48" applyNumberFormat="1" applyFont="1" applyFill="1">
      <alignment vertical="center"/>
    </xf>
    <xf numFmtId="0" fontId="21" fillId="33" borderId="0" xfId="52" applyFont="1" applyFill="1">
      <alignment vertical="center" wrapText="1"/>
    </xf>
    <xf numFmtId="0" fontId="21" fillId="33" borderId="0" xfId="52" applyFont="1" applyFill="1">
      <alignment vertical="center" wrapText="1"/>
    </xf>
    <xf numFmtId="0" fontId="22" fillId="33" borderId="0" xfId="52" applyFont="1" applyFill="1">
      <alignment vertical="center" wrapText="1"/>
    </xf>
    <xf numFmtId="0" fontId="26" fillId="35" borderId="0" xfId="49" applyFont="1" applyFill="1">
      <alignment vertical="center" wrapText="1"/>
    </xf>
    <xf numFmtId="0" fontId="22" fillId="35" borderId="25" xfId="49" applyFont="1" applyFill="1" applyBorder="1">
      <alignment vertical="center"/>
    </xf>
    <xf numFmtId="172" fontId="22" fillId="33" borderId="29" xfId="48" applyNumberFormat="1" applyFont="1" applyFill="1" applyBorder="1">
      <alignment vertical="center"/>
    </xf>
    <xf numFmtId="0" fontId="22" fillId="35" borderId="0" xfId="49" applyFont="1" applyFill="1">
      <alignment vertical="center" wrapText="1"/>
    </xf>
    <xf numFmtId="49" fontId="35" fillId="35" borderId="0" xfId="49" applyNumberFormat="1" applyFont="1" applyFill="1">
      <alignment horizontal="center" vertical="center"/>
    </xf>
    <xf numFmtId="172" fontId="22" fillId="36" borderId="35" xfId="51" applyNumberFormat="1" applyFont="1" applyFill="1" applyBorder="1">
      <alignment vertical="center" wrapText="1"/>
    </xf>
    <xf numFmtId="172" fontId="22" fillId="33" borderId="35" xfId="51" applyNumberFormat="1" applyFont="1" applyFill="1" applyBorder="1">
      <alignment vertical="center" wrapText="1"/>
    </xf>
    <xf numFmtId="172" fontId="22" fillId="36" borderId="41" xfId="51" applyNumberFormat="1" applyFont="1" applyFill="1" applyBorder="1">
      <alignment vertical="center" wrapText="1"/>
    </xf>
    <xf numFmtId="0" fontId="21" fillId="36" borderId="0" xfId="52" applyFont="1" applyFill="1">
      <alignment vertical="center" wrapText="1"/>
    </xf>
    <xf numFmtId="0" fontId="21" fillId="33" borderId="0" xfId="52" applyFont="1" applyFill="1">
      <alignment horizontal="right" vertical="center"/>
    </xf>
    <xf numFmtId="0" fontId="22" fillId="0" borderId="11" xfId="49" applyFont="1" applyBorder="1">
      <alignment horizontal="center" vertical="center" wrapText="1"/>
    </xf>
    <xf numFmtId="0" fontId="22" fillId="0" borderId="22" xfId="49" applyFont="1" applyBorder="1">
      <alignment horizontal="center" vertical="center" wrapText="1"/>
    </xf>
    <xf numFmtId="0" fontId="22" fillId="0" borderId="35" xfId="49" applyFont="1" applyBorder="1">
      <alignment horizontal="center" vertical="center"/>
    </xf>
    <xf numFmtId="49" fontId="37" fillId="0" borderId="53" xfId="49" applyNumberFormat="1" applyFont="1" applyBorder="1">
      <alignment horizontal="center" vertical="center"/>
    </xf>
    <xf numFmtId="49" fontId="37" fillId="0" borderId="26" xfId="49" applyNumberFormat="1" applyFont="1" applyBorder="1">
      <alignment horizontal="center" vertical="center"/>
    </xf>
    <xf numFmtId="172" fontId="22" fillId="37" borderId="29" xfId="48" applyNumberFormat="1" applyFont="1" applyFill="1" applyBorder="1">
      <alignment vertical="center"/>
    </xf>
    <xf numFmtId="172" fontId="22" fillId="37" borderId="29" xfId="48" applyNumberFormat="1" applyFont="1" applyFill="1" applyBorder="1">
      <alignment vertical="center"/>
    </xf>
    <xf numFmtId="172" fontId="22" fillId="37" borderId="28" xfId="48" applyNumberFormat="1" applyFont="1" applyFill="1" applyBorder="1">
      <alignment vertical="center"/>
    </xf>
    <xf numFmtId="0" fontId="22" fillId="0" borderId="16" xfId="49" applyFont="1" applyBorder="1">
      <alignment horizontal="center" vertical="center"/>
    </xf>
    <xf numFmtId="49" fontId="37" fillId="0" borderId="26" xfId="49" applyNumberFormat="1" applyFont="1" applyBorder="1">
      <alignment horizontal="center" vertical="center"/>
    </xf>
    <xf numFmtId="0" fontId="22" fillId="0" borderId="41" xfId="49" applyFont="1" applyBorder="1">
      <alignment horizontal="center" vertical="center"/>
    </xf>
    <xf numFmtId="172" fontId="22" fillId="37" borderId="24" xfId="48" applyNumberFormat="1" applyFont="1" applyFill="1" applyBorder="1">
      <alignment vertical="center"/>
    </xf>
    <xf numFmtId="0" fontId="22" fillId="0" borderId="22" xfId="49" applyFont="1" applyBorder="1">
      <alignment horizontal="center" vertical="center"/>
    </xf>
    <xf numFmtId="172" fontId="22" fillId="37" borderId="28" xfId="48" applyNumberFormat="1" applyFont="1" applyFill="1" applyBorder="1">
      <alignment vertical="center"/>
    </xf>
    <xf numFmtId="0" fontId="26" fillId="35" borderId="0" xfId="52" applyFont="1" applyFill="1">
      <alignment vertical="center"/>
    </xf>
    <xf numFmtId="0" fontId="26" fillId="36" borderId="0" xfId="52" applyFont="1" applyFill="1">
      <alignment vertical="center"/>
    </xf>
    <xf numFmtId="172" fontId="22" fillId="37" borderId="24" xfId="48" applyNumberFormat="1" applyFont="1" applyFill="1" applyBorder="1">
      <alignment vertical="center"/>
    </xf>
    <xf numFmtId="0" fontId="24" fillId="33" borderId="0" xfId="51" applyFont="1" applyFill="1">
      <alignment vertical="center"/>
    </xf>
    <xf numFmtId="0" fontId="33" fillId="35" borderId="0" xfId="48" applyFont="1" applyFill="1">
      <alignment horizontal="right" vertical="center"/>
    </xf>
    <xf numFmtId="0" fontId="33" fillId="35" borderId="0" xfId="48" applyFont="1" applyFill="1">
      <alignment horizontal="left" vertical="center"/>
    </xf>
    <xf numFmtId="0" fontId="22" fillId="0" borderId="29" xfId="52" applyFont="1" applyBorder="1">
      <alignment horizontal="center" vertical="center"/>
    </xf>
    <xf numFmtId="0" fontId="22" fillId="0" borderId="48" xfId="52" applyFont="1" applyBorder="1">
      <alignment horizontal="center" vertical="center"/>
    </xf>
    <xf numFmtId="0" fontId="22" fillId="0" borderId="54" xfId="52" applyFont="1" applyBorder="1">
      <alignment horizontal="center" vertical="center"/>
    </xf>
    <xf numFmtId="0" fontId="22" fillId="0" borderId="25" xfId="52" applyFont="1" applyBorder="1">
      <alignment horizontal="left" vertical="center" wrapText="1"/>
    </xf>
    <xf numFmtId="172" fontId="22" fillId="37" borderId="55" xfId="48" applyNumberFormat="1" applyFont="1" applyFill="1" applyBorder="1">
      <alignment vertical="center"/>
    </xf>
    <xf numFmtId="172" fontId="22" fillId="33" borderId="54" xfId="48" applyNumberFormat="1" applyFont="1" applyFill="1" applyBorder="1">
      <alignment vertical="center"/>
    </xf>
    <xf numFmtId="172" fontId="22" fillId="37" borderId="39" xfId="48" applyNumberFormat="1" applyFont="1" applyFill="1" applyBorder="1">
      <alignment vertical="center"/>
    </xf>
    <xf numFmtId="0" fontId="22" fillId="0" borderId="25" xfId="52" applyFont="1" applyBorder="1">
      <alignment horizontal="left" vertical="center"/>
    </xf>
    <xf numFmtId="172" fontId="22" fillId="37" borderId="55" xfId="48" applyNumberFormat="1" applyFont="1" applyFill="1" applyBorder="1">
      <alignment vertical="center"/>
    </xf>
    <xf numFmtId="172" fontId="22" fillId="33" borderId="54" xfId="48" applyNumberFormat="1" applyFont="1" applyFill="1" applyBorder="1">
      <alignment vertical="center"/>
    </xf>
    <xf numFmtId="172" fontId="22" fillId="37" borderId="39" xfId="48" applyNumberFormat="1" applyFont="1" applyFill="1" applyBorder="1">
      <alignment vertical="center"/>
    </xf>
    <xf numFmtId="0" fontId="22" fillId="0" borderId="23" xfId="52" applyFont="1" applyBorder="1">
      <alignment horizontal="left" vertical="center" wrapText="1"/>
    </xf>
    <xf numFmtId="172" fontId="22" fillId="37" borderId="27" xfId="48" applyNumberFormat="1" applyFont="1" applyFill="1" applyBorder="1">
      <alignment vertical="center"/>
    </xf>
    <xf numFmtId="172" fontId="22" fillId="37" borderId="56" xfId="48" applyNumberFormat="1" applyFont="1" applyFill="1" applyBorder="1">
      <alignment vertical="center"/>
    </xf>
    <xf numFmtId="172" fontId="22" fillId="37" borderId="56" xfId="48" applyNumberFormat="1" applyFont="1" applyFill="1" applyBorder="1">
      <alignment vertical="center"/>
    </xf>
    <xf numFmtId="172" fontId="22" fillId="37" borderId="46" xfId="48" applyNumberFormat="1" applyFont="1" applyFill="1" applyBorder="1">
      <alignment vertical="center"/>
    </xf>
    <xf numFmtId="0" fontId="38" fillId="0" borderId="0" xfId="48" applyFont="1">
      <alignment vertical="center"/>
    </xf>
    <xf numFmtId="0" fontId="19" fillId="0" borderId="0" xfId="48" applyFont="1"/>
    <xf numFmtId="0" fontId="19" fillId="0" borderId="0" xfId="50" applyFont="1"/>
    <xf numFmtId="0" fontId="28" fillId="0" borderId="0" xfId="52" applyFont="1">
      <alignment vertical="center"/>
    </xf>
    <xf numFmtId="0" fontId="23" fillId="0" borderId="19" xfId="53" applyFont="1" applyBorder="1">
      <alignment horizontal="right" vertical="center" wrapText="1" shrinkToFit="1"/>
    </xf>
    <xf numFmtId="0" fontId="39" fillId="0" borderId="19" xfId="53" applyFont="1" applyBorder="1">
      <alignment horizontal="center"/>
    </xf>
    <xf numFmtId="0" fontId="23" fillId="0" borderId="20" xfId="53" applyFont="1" applyBorder="1">
      <alignment horizontal="right" vertical="center" wrapText="1"/>
    </xf>
    <xf numFmtId="0" fontId="23" fillId="0" borderId="0" xfId="53" applyFont="1">
      <alignment horizontal="right" vertical="center" wrapText="1"/>
    </xf>
    <xf numFmtId="0" fontId="23" fillId="0" borderId="0" xfId="53" applyFont="1"/>
    <xf numFmtId="0" fontId="21" fillId="0" borderId="0" xfId="51" applyFont="1">
      <alignment vertical="center"/>
    </xf>
    <xf numFmtId="172" fontId="22" fillId="35" borderId="22" xfId="51" applyNumberFormat="1" applyFont="1" applyFill="1" applyBorder="1">
      <alignment vertical="center"/>
    </xf>
    <xf numFmtId="172" fontId="22" fillId="35" borderId="24" xfId="51" applyNumberFormat="1" applyFont="1" applyFill="1" applyBorder="1">
      <alignment vertical="center"/>
    </xf>
    <xf numFmtId="172" fontId="22" fillId="34" borderId="22" xfId="51" applyNumberFormat="1" applyFont="1" applyFill="1" applyBorder="1">
      <alignment horizontal="right" vertical="center"/>
    </xf>
    <xf numFmtId="172" fontId="22" fillId="34" borderId="57" xfId="51" applyNumberFormat="1" applyFont="1" applyFill="1" applyBorder="1">
      <alignment horizontal="right" vertical="center"/>
    </xf>
    <xf numFmtId="0" fontId="38" fillId="0" borderId="0" xfId="48" applyFont="1"/>
    <xf numFmtId="0" fontId="22" fillId="0" borderId="21" xfId="51" applyFont="1" applyBorder="1">
      <alignment horizontal="center" vertical="center"/>
    </xf>
    <xf numFmtId="0" fontId="22" fillId="0" borderId="23" xfId="51" applyFont="1" applyBorder="1">
      <alignment horizontal="center" vertical="center"/>
    </xf>
    <xf numFmtId="0" fontId="23" fillId="0" borderId="19" xfId="53" applyFont="1" applyBorder="1"/>
    <xf numFmtId="0" fontId="23" fillId="0" borderId="20" xfId="53" applyFont="1" applyBorder="1"/>
    <xf numFmtId="0" fontId="21" fillId="0" borderId="32" xfId="51" applyFont="1" applyBorder="1">
      <alignment vertical="center"/>
    </xf>
    <xf numFmtId="0" fontId="22" fillId="0" borderId="14" xfId="51" applyFont="1" applyBorder="1">
      <alignment horizontal="center" vertical="center"/>
    </xf>
    <xf numFmtId="0" fontId="22" fillId="0" borderId="22" xfId="51" applyFont="1" applyBorder="1">
      <alignment horizontal="center" vertical="center"/>
    </xf>
    <xf numFmtId="0" fontId="22" fillId="0" borderId="25" xfId="51" applyFont="1" applyBorder="1">
      <alignment horizontal="center" vertical="center"/>
    </xf>
    <xf numFmtId="172" fontId="22" fillId="33" borderId="29" xfId="51" applyNumberFormat="1" applyFont="1" applyFill="1" applyBorder="1">
      <alignment vertical="center"/>
    </xf>
    <xf numFmtId="172" fontId="22" fillId="34" borderId="28" xfId="51" applyNumberFormat="1" applyFont="1" applyFill="1" applyBorder="1">
      <alignment vertical="center"/>
    </xf>
    <xf numFmtId="172" fontId="22" fillId="33" borderId="27" xfId="51" applyNumberFormat="1" applyFont="1" applyFill="1" applyBorder="1">
      <alignment vertical="center"/>
    </xf>
    <xf numFmtId="172" fontId="22" fillId="34" borderId="24" xfId="51" applyNumberFormat="1" applyFont="1" applyFill="1" applyBorder="1">
      <alignment vertical="center"/>
    </xf>
    <xf numFmtId="172" fontId="22" fillId="34" borderId="29" xfId="51" applyNumberFormat="1" applyFont="1" applyFill="1" applyBorder="1">
      <alignment vertical="center"/>
    </xf>
    <xf numFmtId="172" fontId="22" fillId="34" borderId="27" xfId="51" applyNumberFormat="1" applyFont="1" applyFill="1" applyBorder="1">
      <alignment vertical="center"/>
    </xf>
    <xf numFmtId="0" fontId="22" fillId="0" borderId="38" xfId="51" applyFont="1" applyBorder="1">
      <alignment horizontal="center" vertical="center"/>
    </xf>
    <xf numFmtId="0" fontId="22" fillId="0" borderId="29" xfId="51" applyFont="1" applyBorder="1">
      <alignment horizontal="center" vertical="center"/>
    </xf>
    <xf numFmtId="0" fontId="22" fillId="0" borderId="55" xfId="51" applyFont="1" applyBorder="1">
      <alignment horizontal="center" vertical="center"/>
    </xf>
    <xf numFmtId="0" fontId="22" fillId="0" borderId="54" xfId="51" applyFont="1" applyBorder="1">
      <alignment horizontal="center" vertical="center"/>
    </xf>
    <xf numFmtId="0" fontId="22" fillId="0" borderId="48" xfId="51" applyFont="1" applyBorder="1">
      <alignment horizontal="center" vertical="center"/>
    </xf>
    <xf numFmtId="0" fontId="22" fillId="0" borderId="34" xfId="51" applyFont="1" applyBorder="1">
      <alignment vertical="center"/>
    </xf>
    <xf numFmtId="0" fontId="22" fillId="0" borderId="20" xfId="51" applyFont="1" applyBorder="1">
      <alignment vertical="center"/>
    </xf>
    <xf numFmtId="0" fontId="22" fillId="0" borderId="20" xfId="51" applyFont="1" applyBorder="1">
      <alignment vertical="center" wrapText="1"/>
    </xf>
    <xf numFmtId="0" fontId="22" fillId="0" borderId="58" xfId="51" applyFont="1" applyBorder="1">
      <alignment vertical="center"/>
    </xf>
    <xf numFmtId="0" fontId="22" fillId="0" borderId="32" xfId="51" applyFont="1" applyBorder="1">
      <alignment vertical="center"/>
    </xf>
    <xf numFmtId="0" fontId="22" fillId="0" borderId="59" xfId="51" applyFont="1" applyBorder="1">
      <alignment vertical="center"/>
    </xf>
    <xf numFmtId="0" fontId="22" fillId="0" borderId="0" xfId="51" applyFont="1">
      <alignment vertical="center" wrapText="1"/>
    </xf>
    <xf numFmtId="172" fontId="22" fillId="34" borderId="60" xfId="51" applyNumberFormat="1" applyFont="1" applyFill="1" applyBorder="1">
      <alignment vertical="center"/>
    </xf>
    <xf numFmtId="172" fontId="22" fillId="34" borderId="61" xfId="51" applyNumberFormat="1" applyFont="1" applyFill="1" applyBorder="1">
      <alignment vertical="center"/>
    </xf>
    <xf numFmtId="172" fontId="22" fillId="34" borderId="62" xfId="51" applyNumberFormat="1" applyFont="1" applyFill="1" applyBorder="1">
      <alignment vertical="center"/>
    </xf>
    <xf numFmtId="172" fontId="22" fillId="34" borderId="63" xfId="51" applyNumberFormat="1" applyFont="1" applyFill="1" applyBorder="1">
      <alignment vertical="center"/>
    </xf>
    <xf numFmtId="172" fontId="22" fillId="34" borderId="64" xfId="51" applyNumberFormat="1" applyFont="1" applyFill="1" applyBorder="1">
      <alignment vertical="center"/>
    </xf>
    <xf numFmtId="172" fontId="22" fillId="34" borderId="65" xfId="51" applyNumberFormat="1" applyFont="1" applyFill="1" applyBorder="1">
      <alignment vertical="center"/>
    </xf>
    <xf numFmtId="0" fontId="22" fillId="0" borderId="66" xfId="51" applyFont="1" applyBorder="1">
      <alignment vertical="center"/>
    </xf>
    <xf numFmtId="0" fontId="22" fillId="0" borderId="67" xfId="51" applyFont="1" applyBorder="1">
      <alignment vertical="center" wrapText="1"/>
    </xf>
    <xf numFmtId="172" fontId="22" fillId="33" borderId="60" xfId="51" applyNumberFormat="1" applyFont="1" applyFill="1" applyBorder="1">
      <alignment vertical="center"/>
    </xf>
    <xf numFmtId="172" fontId="22" fillId="34" borderId="68" xfId="51" applyNumberFormat="1" applyFont="1" applyFill="1" applyBorder="1">
      <alignment vertical="center"/>
    </xf>
    <xf numFmtId="49" fontId="40" fillId="0" borderId="69" xfId="0" applyNumberFormat="1" applyFont="1" applyBorder="1">
      <alignment horizontal="center" vertical="center"/>
    </xf>
    <xf numFmtId="172" fontId="22" fillId="33" borderId="70" xfId="51" applyNumberFormat="1" applyFont="1" applyFill="1" applyBorder="1">
      <alignment vertical="center"/>
    </xf>
    <xf numFmtId="172" fontId="22" fillId="33" borderId="61" xfId="51" applyNumberFormat="1" applyFont="1" applyFill="1" applyBorder="1">
      <alignment vertical="center"/>
    </xf>
    <xf numFmtId="172" fontId="22" fillId="34" borderId="71" xfId="51" applyNumberFormat="1" applyFont="1" applyFill="1" applyBorder="1">
      <alignment vertical="center"/>
    </xf>
    <xf numFmtId="0" fontId="22" fillId="0" borderId="72" xfId="51" applyFont="1" applyBorder="1">
      <alignment vertical="center"/>
    </xf>
    <xf numFmtId="172" fontId="22" fillId="33" borderId="73" xfId="51" applyNumberFormat="1" applyFont="1" applyFill="1" applyBorder="1">
      <alignment vertical="center"/>
    </xf>
    <xf numFmtId="172" fontId="22" fillId="33" borderId="74" xfId="51" applyNumberFormat="1" applyFont="1" applyFill="1" applyBorder="1">
      <alignment vertical="center"/>
    </xf>
    <xf numFmtId="172" fontId="22" fillId="34" borderId="75" xfId="51" applyNumberFormat="1" applyFont="1" applyFill="1" applyBorder="1">
      <alignment vertical="center"/>
    </xf>
    <xf numFmtId="172" fontId="22" fillId="33" borderId="76" xfId="51" applyNumberFormat="1" applyFont="1" applyFill="1" applyBorder="1">
      <alignment vertical="center"/>
    </xf>
    <xf numFmtId="172" fontId="22" fillId="33" borderId="77" xfId="51" applyNumberFormat="1" applyFont="1" applyFill="1" applyBorder="1">
      <alignment vertical="center"/>
    </xf>
    <xf numFmtId="172" fontId="22" fillId="34" borderId="78" xfId="51" applyNumberFormat="1" applyFont="1" applyFill="1" applyBorder="1">
      <alignment vertical="center"/>
    </xf>
    <xf numFmtId="0" fontId="22" fillId="0" borderId="79" xfId="51" applyFont="1" applyBorder="1">
      <alignment vertical="center" wrapText="1"/>
    </xf>
    <xf numFmtId="0" fontId="22" fillId="0" borderId="80" xfId="51" applyFont="1" applyBorder="1">
      <alignment vertical="center"/>
    </xf>
    <xf numFmtId="0" fontId="22" fillId="0" borderId="81" xfId="51" applyFont="1" applyBorder="1">
      <alignment vertical="center" wrapText="1"/>
    </xf>
    <xf numFmtId="172" fontId="22" fillId="33" borderId="80" xfId="51" applyNumberFormat="1" applyFont="1" applyFill="1" applyBorder="1">
      <alignment vertical="center"/>
    </xf>
    <xf numFmtId="172" fontId="22" fillId="34" borderId="82" xfId="51" applyNumberFormat="1" applyFont="1" applyFill="1" applyBorder="1">
      <alignment vertical="center"/>
    </xf>
    <xf numFmtId="49" fontId="40" fillId="0" borderId="83" xfId="0" applyNumberFormat="1" applyFont="1" applyBorder="1">
      <alignment horizontal="center" vertical="center"/>
    </xf>
    <xf numFmtId="172" fontId="22" fillId="33" borderId="84" xfId="51" applyNumberFormat="1" applyFont="1" applyFill="1" applyBorder="1">
      <alignment vertical="center"/>
    </xf>
    <xf numFmtId="172" fontId="22" fillId="34" borderId="85" xfId="51" applyNumberFormat="1" applyFont="1" applyFill="1" applyBorder="1">
      <alignment vertical="center"/>
    </xf>
    <xf numFmtId="0" fontId="22" fillId="0" borderId="74" xfId="51" applyFont="1" applyBorder="1">
      <alignment vertical="center"/>
    </xf>
    <xf numFmtId="0" fontId="22" fillId="0" borderId="31" xfId="51" applyFont="1" applyBorder="1">
      <alignment vertical="center" wrapText="1"/>
    </xf>
    <xf numFmtId="172" fontId="22" fillId="34" borderId="86" xfId="51" applyNumberFormat="1" applyFont="1" applyFill="1" applyBorder="1">
      <alignment vertical="center"/>
    </xf>
    <xf numFmtId="172" fontId="22" fillId="34" borderId="87" xfId="51" applyNumberFormat="1" applyFont="1" applyFill="1" applyBorder="1">
      <alignment vertical="center"/>
    </xf>
    <xf numFmtId="172" fontId="22" fillId="34" borderId="88" xfId="51" applyNumberFormat="1" applyFont="1" applyFill="1" applyBorder="1">
      <alignment vertical="center"/>
    </xf>
    <xf numFmtId="172" fontId="22" fillId="34" borderId="89" xfId="51" applyNumberFormat="1" applyFont="1" applyFill="1" applyBorder="1">
      <alignment vertical="center"/>
    </xf>
    <xf numFmtId="0" fontId="22" fillId="0" borderId="35" xfId="51" applyFont="1" applyBorder="1">
      <alignment vertical="center"/>
    </xf>
    <xf numFmtId="49" fontId="40" fillId="0" borderId="83" xfId="0" applyNumberFormat="1" applyFont="1" applyBorder="1">
      <alignment horizontal="center" vertical="center"/>
    </xf>
    <xf numFmtId="0" fontId="22" fillId="0" borderId="16" xfId="51" applyFont="1" applyBorder="1">
      <alignment vertical="center"/>
    </xf>
    <xf numFmtId="0" fontId="22" fillId="0" borderId="19" xfId="51" applyFont="1" applyBorder="1">
      <alignment vertical="center"/>
    </xf>
    <xf numFmtId="0" fontId="22" fillId="0" borderId="19" xfId="51" applyFont="1" applyBorder="1">
      <alignment vertical="center" wrapText="1"/>
    </xf>
    <xf numFmtId="0" fontId="22" fillId="0" borderId="90" xfId="51" applyFont="1" applyBorder="1">
      <alignment vertical="center"/>
    </xf>
    <xf numFmtId="49" fontId="40" fillId="0" borderId="91" xfId="0" applyNumberFormat="1" applyFont="1" applyBorder="1">
      <alignment horizontal="center" vertical="center"/>
    </xf>
    <xf numFmtId="172" fontId="22" fillId="34" borderId="92" xfId="51" applyNumberFormat="1" applyFont="1" applyFill="1" applyBorder="1">
      <alignment vertical="center"/>
    </xf>
    <xf numFmtId="172" fontId="22" fillId="34" borderId="93" xfId="51" applyNumberFormat="1" applyFont="1" applyFill="1" applyBorder="1">
      <alignment vertical="center"/>
    </xf>
    <xf numFmtId="172" fontId="22" fillId="34" borderId="94" xfId="51" applyNumberFormat="1" applyFont="1" applyFill="1" applyBorder="1">
      <alignment vertical="center"/>
    </xf>
    <xf numFmtId="172" fontId="22" fillId="34" borderId="56" xfId="51" applyNumberFormat="1" applyFont="1" applyFill="1" applyBorder="1">
      <alignment vertical="center"/>
    </xf>
    <xf numFmtId="172" fontId="22" fillId="34" borderId="95" xfId="51" applyNumberFormat="1" applyFont="1" applyFill="1" applyBorder="1">
      <alignment vertical="center"/>
    </xf>
    <xf numFmtId="172" fontId="22" fillId="34" borderId="96" xfId="51" applyNumberFormat="1" applyFont="1" applyFill="1" applyBorder="1">
      <alignment vertical="center"/>
    </xf>
    <xf numFmtId="172" fontId="22" fillId="34" borderId="46" xfId="51" applyNumberFormat="1" applyFont="1" applyFill="1" applyBorder="1">
      <alignment vertical="center"/>
    </xf>
    <xf numFmtId="0" fontId="22" fillId="0" borderId="30" xfId="51" applyFont="1" applyBorder="1">
      <alignment vertical="center"/>
    </xf>
    <xf numFmtId="0" fontId="22" fillId="0" borderId="93" xfId="51" applyFont="1" applyBorder="1">
      <alignment vertical="center"/>
    </xf>
    <xf numFmtId="172" fontId="22" fillId="34" borderId="97" xfId="51" applyNumberFormat="1" applyFont="1" applyFill="1" applyBorder="1">
      <alignment vertical="center"/>
    </xf>
    <xf numFmtId="172" fontId="22" fillId="34" borderId="97" xfId="51" applyNumberFormat="1" applyFont="1" applyFill="1" applyBorder="1">
      <alignment vertical="center"/>
    </xf>
    <xf numFmtId="0" fontId="22" fillId="0" borderId="79" xfId="51" applyFont="1" applyBorder="1">
      <alignment vertical="center"/>
    </xf>
    <xf numFmtId="0" fontId="22" fillId="0" borderId="0" xfId="51" applyFont="1">
      <alignment vertical="center"/>
    </xf>
    <xf numFmtId="172" fontId="22" fillId="34" borderId="98" xfId="51" applyNumberFormat="1" applyFont="1" applyFill="1" applyBorder="1">
      <alignment vertical="center"/>
    </xf>
    <xf numFmtId="0" fontId="22" fillId="0" borderId="99" xfId="51" applyFont="1" applyBorder="1">
      <alignment vertical="center"/>
    </xf>
    <xf numFmtId="0" fontId="22" fillId="0" borderId="67" xfId="51" applyFont="1" applyBorder="1">
      <alignment vertical="center"/>
    </xf>
    <xf numFmtId="172" fontId="22" fillId="33" borderId="86" xfId="51" applyNumberFormat="1" applyFont="1" applyFill="1" applyBorder="1">
      <alignment vertical="center"/>
    </xf>
    <xf numFmtId="172" fontId="22" fillId="33" borderId="98" xfId="51" applyNumberFormat="1" applyFont="1" applyFill="1" applyBorder="1">
      <alignment vertical="center"/>
    </xf>
    <xf numFmtId="172" fontId="22" fillId="33" borderId="88" xfId="51" applyNumberFormat="1" applyFont="1" applyFill="1" applyBorder="1">
      <alignment vertical="center"/>
    </xf>
    <xf numFmtId="0" fontId="22" fillId="0" borderId="70" xfId="51" applyFont="1" applyBorder="1">
      <alignment vertical="center"/>
    </xf>
    <xf numFmtId="0" fontId="22" fillId="0" borderId="100" xfId="51" applyFont="1" applyBorder="1">
      <alignment vertical="center"/>
    </xf>
    <xf numFmtId="49" fontId="39" fillId="0" borderId="101" xfId="52" applyNumberFormat="1" applyFont="1" applyBorder="1">
      <alignment horizontal="center" vertical="center"/>
    </xf>
    <xf numFmtId="0" fontId="22" fillId="0" borderId="102" xfId="51" applyFont="1" applyBorder="1">
      <alignment vertical="center"/>
    </xf>
    <xf numFmtId="172" fontId="22" fillId="38" borderId="86" xfId="51" applyNumberFormat="1" applyFont="1" applyFill="1" applyBorder="1">
      <alignment vertical="center"/>
    </xf>
    <xf numFmtId="172" fontId="22" fillId="38" borderId="98" xfId="51" applyNumberFormat="1" applyFont="1" applyFill="1" applyBorder="1">
      <alignment vertical="center"/>
    </xf>
    <xf numFmtId="172" fontId="22" fillId="38" borderId="88" xfId="51" applyNumberFormat="1" applyFont="1" applyFill="1" applyBorder="1">
      <alignment vertical="center"/>
    </xf>
    <xf numFmtId="0" fontId="22" fillId="0" borderId="103" xfId="51" applyFont="1" applyBorder="1">
      <alignment vertical="center"/>
    </xf>
    <xf numFmtId="0" fontId="22" fillId="0" borderId="104" xfId="51" applyFont="1" applyBorder="1">
      <alignment vertical="center"/>
    </xf>
    <xf numFmtId="0" fontId="22" fillId="0" borderId="64" xfId="51" applyFont="1" applyBorder="1">
      <alignment vertical="center"/>
    </xf>
    <xf numFmtId="0" fontId="22" fillId="0" borderId="105" xfId="51" applyFont="1" applyBorder="1">
      <alignment vertical="center"/>
    </xf>
    <xf numFmtId="0" fontId="22" fillId="0" borderId="81" xfId="51" applyFont="1" applyBorder="1">
      <alignment vertical="center"/>
    </xf>
    <xf numFmtId="0" fontId="22" fillId="0" borderId="84" xfId="51" applyFont="1" applyBorder="1">
      <alignment vertical="center"/>
    </xf>
    <xf numFmtId="172" fontId="22" fillId="33" borderId="106" xfId="51" applyNumberFormat="1" applyFont="1" applyFill="1" applyBorder="1">
      <alignment vertical="center"/>
    </xf>
    <xf numFmtId="172" fontId="22" fillId="33" borderId="107" xfId="51" applyNumberFormat="1" applyFont="1" applyFill="1" applyBorder="1">
      <alignment vertical="center"/>
    </xf>
    <xf numFmtId="0" fontId="22" fillId="0" borderId="108" xfId="51" applyFont="1" applyBorder="1">
      <alignment vertical="center"/>
    </xf>
    <xf numFmtId="0" fontId="22" fillId="0" borderId="31" xfId="51" applyFont="1" applyBorder="1">
      <alignment vertical="center"/>
    </xf>
    <xf numFmtId="0" fontId="22" fillId="0" borderId="109" xfId="51" applyFont="1" applyBorder="1">
      <alignment vertical="center"/>
    </xf>
    <xf numFmtId="49" fontId="39" fillId="0" borderId="110" xfId="52" applyNumberFormat="1" applyFont="1" applyBorder="1">
      <alignment horizontal="center" vertical="center"/>
    </xf>
    <xf numFmtId="172" fontId="22" fillId="34" borderId="80" xfId="51" applyNumberFormat="1" applyFont="1" applyFill="1" applyBorder="1">
      <alignment vertical="center"/>
    </xf>
    <xf numFmtId="49" fontId="39" fillId="34" borderId="111" xfId="52" applyNumberFormat="1" applyFont="1" applyFill="1" applyBorder="1">
      <alignment horizontal="center" vertical="center"/>
    </xf>
    <xf numFmtId="0" fontId="22" fillId="0" borderId="112" xfId="51" applyFont="1" applyBorder="1">
      <alignment vertical="center"/>
    </xf>
    <xf numFmtId="0" fontId="22" fillId="0" borderId="113" xfId="51" applyFont="1" applyBorder="1">
      <alignment vertical="center"/>
    </xf>
    <xf numFmtId="172" fontId="22" fillId="0" borderId="86" xfId="51" applyNumberFormat="1" applyFont="1" applyBorder="1">
      <alignment vertical="center"/>
    </xf>
    <xf numFmtId="172" fontId="22" fillId="0" borderId="98" xfId="51" applyNumberFormat="1" applyFont="1" applyBorder="1">
      <alignment vertical="center"/>
    </xf>
    <xf numFmtId="172" fontId="22" fillId="0" borderId="88" xfId="51" applyNumberFormat="1" applyFont="1" applyBorder="1">
      <alignment vertical="center"/>
    </xf>
    <xf numFmtId="172" fontId="22" fillId="33" borderId="64" xfId="51" applyNumberFormat="1" applyFont="1" applyFill="1" applyBorder="1">
      <alignment vertical="center"/>
    </xf>
    <xf numFmtId="172" fontId="22" fillId="33" borderId="0" xfId="51" applyNumberFormat="1" applyFont="1" applyFill="1">
      <alignment vertical="center"/>
    </xf>
    <xf numFmtId="172" fontId="22" fillId="33" borderId="66" xfId="51" applyNumberFormat="1" applyFont="1" applyFill="1" applyBorder="1">
      <alignment vertical="center"/>
    </xf>
    <xf numFmtId="172" fontId="22" fillId="33" borderId="52" xfId="51" applyNumberFormat="1" applyFont="1" applyFill="1" applyBorder="1">
      <alignment vertical="center"/>
    </xf>
    <xf numFmtId="49" fontId="39" fillId="34" borderId="111" xfId="52" applyNumberFormat="1" applyFont="1" applyFill="1" applyBorder="1">
      <alignment horizontal="center" vertical="center"/>
    </xf>
    <xf numFmtId="0" fontId="22" fillId="0" borderId="114" xfId="51" applyFont="1" applyBorder="1">
      <alignment vertical="center"/>
    </xf>
    <xf numFmtId="0" fontId="22" fillId="0" borderId="96" xfId="51" applyFont="1" applyBorder="1">
      <alignment vertical="center"/>
    </xf>
    <xf numFmtId="49" fontId="39" fillId="0" borderId="115" xfId="52" applyNumberFormat="1" applyFont="1" applyBorder="1">
      <alignment horizontal="center" vertical="center"/>
    </xf>
    <xf numFmtId="49" fontId="39" fillId="34" borderId="116" xfId="52" applyNumberFormat="1" applyFont="1" applyFill="1" applyBorder="1">
      <alignment horizontal="center" vertical="center"/>
    </xf>
    <xf numFmtId="49" fontId="39" fillId="0" borderId="117" xfId="52" applyNumberFormat="1" applyFont="1" applyBorder="1">
      <alignment horizontal="center" vertical="center"/>
    </xf>
    <xf numFmtId="49" fontId="39" fillId="34" borderId="115" xfId="52" applyNumberFormat="1" applyFont="1" applyFill="1" applyBorder="1">
      <alignment horizontal="center" vertical="center"/>
    </xf>
    <xf numFmtId="49" fontId="39" fillId="34" borderId="118" xfId="52" applyNumberFormat="1" applyFont="1" applyFill="1" applyBorder="1">
      <alignment horizontal="center" vertical="center"/>
    </xf>
    <xf numFmtId="49" fontId="39" fillId="0" borderId="115" xfId="52" applyNumberFormat="1" applyFont="1" applyBorder="1">
      <alignment horizontal="center" vertical="center"/>
    </xf>
    <xf numFmtId="49" fontId="39" fillId="0" borderId="117" xfId="52" applyNumberFormat="1" applyFont="1" applyBorder="1">
      <alignment horizontal="center" vertical="center"/>
    </xf>
    <xf numFmtId="0" fontId="21" fillId="0" borderId="0" xfId="52" applyFont="1">
      <alignment vertical="center"/>
    </xf>
    <xf numFmtId="0" fontId="36" fillId="0" borderId="48" xfId="52" applyFont="1" applyBorder="1">
      <alignment horizontal="center" vertical="center"/>
    </xf>
    <xf numFmtId="172" fontId="22" fillId="33" borderId="27" xfId="48" applyNumberFormat="1" applyFont="1" applyFill="1" applyBorder="1">
      <alignment vertical="center"/>
    </xf>
    <xf numFmtId="172" fontId="22" fillId="33" borderId="95" xfId="48" applyNumberFormat="1" applyFont="1" applyFill="1" applyBorder="1">
      <alignment vertical="center"/>
    </xf>
    <xf numFmtId="0" fontId="22" fillId="0" borderId="55" xfId="52" applyFont="1" applyBorder="1">
      <alignment horizontal="center" vertical="center"/>
    </xf>
    <xf numFmtId="0" fontId="22" fillId="0" borderId="49" xfId="52" applyFont="1" applyBorder="1">
      <alignment horizontal="center" vertical="center"/>
    </xf>
    <xf numFmtId="172" fontId="22" fillId="33" borderId="29" xfId="48" applyNumberFormat="1" applyFont="1" applyFill="1" applyBorder="1">
      <alignment vertical="center"/>
    </xf>
    <xf numFmtId="172" fontId="22" fillId="37" borderId="55" xfId="48" applyNumberFormat="1" applyFont="1" applyFill="1" applyBorder="1">
      <alignment vertical="center"/>
    </xf>
    <xf numFmtId="172" fontId="22" fillId="33" borderId="49" xfId="48" applyNumberFormat="1" applyFont="1" applyFill="1" applyBorder="1">
      <alignment vertical="center"/>
    </xf>
    <xf numFmtId="0" fontId="22" fillId="0" borderId="47" xfId="52" applyFont="1" applyBorder="1">
      <alignment horizontal="left" vertical="center" wrapText="1"/>
    </xf>
    <xf numFmtId="172" fontId="22" fillId="33" borderId="51" xfId="48" applyNumberFormat="1" applyFont="1" applyFill="1" applyBorder="1">
      <alignment vertical="center"/>
    </xf>
    <xf numFmtId="172" fontId="22" fillId="33" borderId="51" xfId="48" applyNumberFormat="1" applyFont="1" applyFill="1" applyBorder="1">
      <alignment vertical="center"/>
    </xf>
    <xf numFmtId="172" fontId="22" fillId="33" borderId="27" xfId="48" applyNumberFormat="1" applyFont="1" applyFill="1" applyBorder="1">
      <alignment vertical="center"/>
    </xf>
    <xf numFmtId="172" fontId="22" fillId="37" borderId="56" xfId="48" applyNumberFormat="1" applyFont="1" applyFill="1" applyBorder="1">
      <alignment vertical="center"/>
    </xf>
    <xf numFmtId="172" fontId="22" fillId="33" borderId="119" xfId="48" applyNumberFormat="1" applyFont="1" applyFill="1" applyBorder="1">
      <alignment vertical="center"/>
    </xf>
    <xf numFmtId="172" fontId="22" fillId="37" borderId="56" xfId="48" applyNumberFormat="1" applyFont="1" applyFill="1" applyBorder="1">
      <alignment vertical="center"/>
    </xf>
    <xf numFmtId="172" fontId="22" fillId="37" borderId="46" xfId="48" applyNumberFormat="1" applyFont="1" applyFill="1" applyBorder="1">
      <alignment vertical="center"/>
    </xf>
    <xf numFmtId="0" fontId="22" fillId="0" borderId="0" xfId="52" applyFont="1">
      <alignment horizontal="left" vertical="center"/>
    </xf>
    <xf numFmtId="0" fontId="22" fillId="0" borderId="23" xfId="52" applyFont="1" applyBorder="1">
      <alignment horizontal="left" vertical="center"/>
    </xf>
    <xf numFmtId="0" fontId="19" fillId="35" borderId="0" xfId="0" applyFont="1" applyFill="1"/>
    <xf numFmtId="0" fontId="21" fillId="33" borderId="0" xfId="52" applyFont="1" applyFill="1">
      <alignment vertical="center"/>
    </xf>
    <xf numFmtId="0" fontId="21" fillId="33" borderId="0" xfId="51" applyFont="1" applyFill="1">
      <alignment vertical="center"/>
    </xf>
    <xf numFmtId="0" fontId="33" fillId="0" borderId="0" xfId="0" applyFont="1">
      <alignment vertical="top"/>
    </xf>
    <xf numFmtId="0" fontId="33" fillId="35" borderId="0" xfId="0" applyFont="1" applyFill="1">
      <alignment vertical="top"/>
    </xf>
    <xf numFmtId="0" fontId="22" fillId="33" borderId="0" xfId="52" applyFont="1" applyFill="1">
      <alignment vertical="center"/>
    </xf>
    <xf numFmtId="0" fontId="22" fillId="36" borderId="0" xfId="52" applyFont="1" applyFill="1">
      <alignment vertical="center"/>
    </xf>
    <xf numFmtId="0" fontId="22" fillId="33" borderId="48" xfId="52" applyFont="1" applyFill="1" applyBorder="1">
      <alignment horizontal="center" vertical="center"/>
    </xf>
    <xf numFmtId="0" fontId="22" fillId="33" borderId="54" xfId="52" applyFont="1" applyFill="1" applyBorder="1">
      <alignment horizontal="center" vertical="center"/>
    </xf>
    <xf numFmtId="0" fontId="22" fillId="33" borderId="29" xfId="52" applyFont="1" applyFill="1" applyBorder="1">
      <alignment horizontal="center" vertical="center"/>
    </xf>
    <xf numFmtId="0" fontId="22" fillId="33" borderId="0" xfId="52" applyFont="1" applyFill="1"/>
    <xf numFmtId="49" fontId="35" fillId="33" borderId="0" xfId="53" applyNumberFormat="1" applyFont="1" applyFill="1">
      <alignment horizontal="right" vertical="center"/>
    </xf>
    <xf numFmtId="0" fontId="22" fillId="33" borderId="0" xfId="53" applyFont="1" applyFill="1">
      <alignment vertical="center"/>
    </xf>
    <xf numFmtId="0" fontId="22" fillId="33" borderId="16" xfId="52" applyFont="1" applyFill="1" applyBorder="1">
      <alignment horizontal="center" vertical="center"/>
    </xf>
    <xf numFmtId="172" fontId="22" fillId="33" borderId="35" xfId="52" applyNumberFormat="1" applyFont="1" applyFill="1" applyBorder="1">
      <alignment horizontal="right" vertical="center"/>
    </xf>
    <xf numFmtId="172" fontId="22" fillId="34" borderId="35" xfId="52" applyNumberFormat="1" applyFont="1" applyFill="1" applyBorder="1">
      <alignment horizontal="right" vertical="center"/>
    </xf>
    <xf numFmtId="172" fontId="22" fillId="33" borderId="120" xfId="52" applyNumberFormat="1" applyFont="1" applyFill="1" applyBorder="1">
      <alignment horizontal="right" vertical="center"/>
    </xf>
    <xf numFmtId="172" fontId="22" fillId="34" borderId="121" xfId="52" applyNumberFormat="1" applyFont="1" applyFill="1" applyBorder="1">
      <alignment horizontal="right" vertical="center"/>
    </xf>
    <xf numFmtId="172" fontId="22" fillId="34" borderId="39" xfId="52" applyNumberFormat="1" applyFont="1" applyFill="1" applyBorder="1">
      <alignment horizontal="right" vertical="center"/>
    </xf>
    <xf numFmtId="0" fontId="22" fillId="33" borderId="17" xfId="52" applyFont="1" applyFill="1" applyBorder="1">
      <alignment horizontal="center" vertical="center"/>
    </xf>
    <xf numFmtId="172" fontId="22" fillId="34" borderId="41" xfId="52" applyNumberFormat="1" applyFont="1" applyFill="1" applyBorder="1">
      <alignment horizontal="right" vertical="center"/>
    </xf>
    <xf numFmtId="172" fontId="22" fillId="34" borderId="56" xfId="52" applyNumberFormat="1" applyFont="1" applyFill="1" applyBorder="1">
      <alignment horizontal="right" vertical="center"/>
    </xf>
    <xf numFmtId="172" fontId="22" fillId="34" borderId="122" xfId="52" applyNumberFormat="1" applyFont="1" applyFill="1" applyBorder="1">
      <alignment horizontal="right" vertical="center"/>
    </xf>
    <xf numFmtId="172" fontId="22" fillId="34" borderId="94" xfId="52" applyNumberFormat="1" applyFont="1" applyFill="1" applyBorder="1">
      <alignment horizontal="right" vertical="center"/>
    </xf>
    <xf numFmtId="172" fontId="22" fillId="34" borderId="46" xfId="52" applyNumberFormat="1" applyFont="1" applyFill="1" applyBorder="1">
      <alignment horizontal="right" vertical="center"/>
    </xf>
    <xf numFmtId="0" fontId="26" fillId="33" borderId="0" xfId="52" applyFont="1" applyFill="1">
      <alignment vertical="center"/>
    </xf>
    <xf numFmtId="0" fontId="41" fillId="33" borderId="0" xfId="52" applyFont="1" applyFill="1">
      <alignment vertical="center"/>
    </xf>
    <xf numFmtId="0" fontId="26" fillId="36" borderId="0" xfId="52" applyFont="1" applyFill="1">
      <alignment vertical="center"/>
    </xf>
    <xf numFmtId="0" fontId="22" fillId="33" borderId="55" xfId="52" applyFont="1" applyFill="1" applyBorder="1">
      <alignment horizontal="center" vertical="center"/>
    </xf>
    <xf numFmtId="172" fontId="22" fillId="34" borderId="123" xfId="52" applyNumberFormat="1" applyFont="1" applyFill="1" applyBorder="1">
      <alignment horizontal="right" vertical="center"/>
    </xf>
    <xf numFmtId="0" fontId="22" fillId="33" borderId="59" xfId="52" applyFont="1" applyFill="1" applyBorder="1">
      <alignment horizontal="center" vertical="center"/>
    </xf>
    <xf numFmtId="0" fontId="22" fillId="33" borderId="124" xfId="52" applyFont="1" applyFill="1" applyBorder="1">
      <alignment horizontal="center" vertical="center"/>
    </xf>
    <xf numFmtId="0" fontId="22" fillId="33" borderId="125" xfId="52" applyFont="1" applyFill="1" applyBorder="1">
      <alignment horizontal="center" vertical="center"/>
    </xf>
    <xf numFmtId="0" fontId="22" fillId="33" borderId="10" xfId="52" applyFont="1" applyFill="1" applyBorder="1">
      <alignment horizontal="left" vertical="center"/>
    </xf>
    <xf numFmtId="172" fontId="22" fillId="34" borderId="14" xfId="52" applyNumberFormat="1" applyFont="1" applyFill="1" applyBorder="1">
      <alignment horizontal="right" vertical="center"/>
    </xf>
    <xf numFmtId="172" fontId="22" fillId="34" borderId="126" xfId="52" applyNumberFormat="1" applyFont="1" applyFill="1" applyBorder="1">
      <alignment horizontal="right" vertical="center"/>
    </xf>
    <xf numFmtId="172" fontId="22" fillId="34" borderId="11" xfId="52" applyNumberFormat="1" applyFont="1" applyFill="1" applyBorder="1">
      <alignment horizontal="right" vertical="center"/>
    </xf>
    <xf numFmtId="172" fontId="22" fillId="34" borderId="12" xfId="52" applyNumberFormat="1" applyFont="1" applyFill="1" applyBorder="1">
      <alignment horizontal="right" vertical="center"/>
    </xf>
    <xf numFmtId="172" fontId="22" fillId="34" borderId="15" xfId="52" applyNumberFormat="1" applyFont="1" applyFill="1" applyBorder="1">
      <alignment horizontal="right" vertical="center"/>
    </xf>
    <xf numFmtId="0" fontId="22" fillId="33" borderId="16" xfId="52" applyFont="1" applyFill="1" applyBorder="1">
      <alignment horizontal="left" vertical="center" indent="1"/>
    </xf>
    <xf numFmtId="172" fontId="22" fillId="33" borderId="38" xfId="52" applyNumberFormat="1" applyFont="1" applyFill="1" applyBorder="1">
      <alignment horizontal="right" vertical="center"/>
    </xf>
    <xf numFmtId="172" fontId="22" fillId="33" borderId="127" xfId="52" applyNumberFormat="1" applyFont="1" applyFill="1" applyBorder="1">
      <alignment horizontal="right" vertical="center"/>
    </xf>
    <xf numFmtId="0" fontId="22" fillId="33" borderId="0" xfId="0" applyFont="1" applyFill="1">
      <alignment vertical="center"/>
    </xf>
    <xf numFmtId="172" fontId="22" fillId="33" borderId="44" xfId="52" applyNumberFormat="1" applyFont="1" applyFill="1" applyBorder="1">
      <alignment horizontal="right" vertical="center"/>
    </xf>
    <xf numFmtId="172" fontId="22" fillId="33" borderId="128" xfId="52" applyNumberFormat="1" applyFont="1" applyFill="1" applyBorder="1">
      <alignment horizontal="right" vertical="center"/>
    </xf>
    <xf numFmtId="172" fontId="22" fillId="33" borderId="41" xfId="52" applyNumberFormat="1" applyFont="1" applyFill="1" applyBorder="1">
      <alignment horizontal="right" vertical="center"/>
    </xf>
    <xf numFmtId="172" fontId="22" fillId="33" borderId="122" xfId="52" applyNumberFormat="1" applyFont="1" applyFill="1" applyBorder="1">
      <alignment horizontal="right" vertical="center"/>
    </xf>
    <xf numFmtId="172" fontId="22" fillId="34" borderId="129" xfId="52" applyNumberFormat="1" applyFont="1" applyFill="1" applyBorder="1">
      <alignment horizontal="right" vertical="center"/>
    </xf>
    <xf numFmtId="0" fontId="22" fillId="33" borderId="17" xfId="52" applyFont="1" applyFill="1" applyBorder="1">
      <alignment horizontal="left" vertical="center" indent="1"/>
    </xf>
    <xf numFmtId="0" fontId="22" fillId="33" borderId="10" xfId="51" applyFont="1" applyFill="1" applyBorder="1">
      <alignment vertical="center"/>
    </xf>
    <xf numFmtId="0" fontId="22" fillId="33" borderId="11" xfId="51" applyFont="1" applyFill="1" applyBorder="1">
      <alignment horizontal="center" vertical="center"/>
    </xf>
    <xf numFmtId="0" fontId="22" fillId="33" borderId="12" xfId="51" applyFont="1" applyFill="1" applyBorder="1">
      <alignment horizontal="center" vertical="center"/>
    </xf>
    <xf numFmtId="0" fontId="22" fillId="33" borderId="13" xfId="51" applyFont="1" applyFill="1" applyBorder="1">
      <alignment horizontal="center" vertical="center"/>
    </xf>
    <xf numFmtId="0" fontId="22" fillId="33" borderId="14" xfId="51" applyFont="1" applyFill="1" applyBorder="1">
      <alignment horizontal="center" vertical="center"/>
    </xf>
    <xf numFmtId="0" fontId="22" fillId="33" borderId="15" xfId="51" applyFont="1" applyFill="1" applyBorder="1">
      <alignment horizontal="center" vertical="center"/>
    </xf>
    <xf numFmtId="0" fontId="22" fillId="33" borderId="16" xfId="51" applyFont="1" applyFill="1" applyBorder="1">
      <alignment vertical="center"/>
    </xf>
    <xf numFmtId="172" fontId="22" fillId="34" borderId="35" xfId="51" applyNumberFormat="1" applyFont="1" applyFill="1" applyBorder="1">
      <alignment vertical="center"/>
    </xf>
    <xf numFmtId="172" fontId="22" fillId="34" borderId="36" xfId="51" applyNumberFormat="1" applyFont="1" applyFill="1" applyBorder="1">
      <alignment vertical="center"/>
    </xf>
    <xf numFmtId="172" fontId="22" fillId="36" borderId="37" xfId="51" applyNumberFormat="1" applyFont="1" applyFill="1" applyBorder="1">
      <alignment vertical="center"/>
    </xf>
    <xf numFmtId="172" fontId="22" fillId="34" borderId="38" xfId="51" applyNumberFormat="1" applyFont="1" applyFill="1" applyBorder="1">
      <alignment vertical="center"/>
    </xf>
    <xf numFmtId="172" fontId="22" fillId="34" borderId="39" xfId="51" applyNumberFormat="1" applyFont="1" applyFill="1" applyBorder="1">
      <alignment vertical="center"/>
    </xf>
    <xf numFmtId="172" fontId="22" fillId="33" borderId="35" xfId="51" applyNumberFormat="1" applyFont="1" applyFill="1" applyBorder="1">
      <alignment vertical="center"/>
    </xf>
    <xf numFmtId="172" fontId="22" fillId="33" borderId="40" xfId="51" applyNumberFormat="1" applyFont="1" applyFill="1" applyBorder="1">
      <alignment vertical="center"/>
    </xf>
    <xf numFmtId="172" fontId="22" fillId="33" borderId="38" xfId="51" applyNumberFormat="1" applyFont="1" applyFill="1" applyBorder="1">
      <alignment vertical="center"/>
    </xf>
    <xf numFmtId="0" fontId="22" fillId="33" borderId="17" xfId="51" applyFont="1" applyFill="1" applyBorder="1">
      <alignment vertical="center"/>
    </xf>
    <xf numFmtId="172" fontId="22" fillId="34" borderId="41" xfId="51" applyNumberFormat="1" applyFont="1" applyFill="1" applyBorder="1">
      <alignment vertical="center"/>
    </xf>
    <xf numFmtId="172" fontId="22" fillId="34" borderId="42" xfId="51" applyNumberFormat="1" applyFont="1" applyFill="1" applyBorder="1">
      <alignment vertical="center"/>
    </xf>
    <xf numFmtId="172" fontId="22" fillId="36" borderId="43" xfId="51" applyNumberFormat="1" applyFont="1" applyFill="1" applyBorder="1">
      <alignment vertical="center"/>
    </xf>
    <xf numFmtId="172" fontId="22" fillId="34" borderId="44" xfId="51" applyNumberFormat="1" applyFont="1" applyFill="1" applyBorder="1">
      <alignment vertical="center"/>
    </xf>
    <xf numFmtId="0" fontId="21" fillId="36" borderId="0" xfId="52" applyFont="1" applyFill="1">
      <alignment vertical="center"/>
    </xf>
    <xf numFmtId="0" fontId="22" fillId="0" borderId="14" xfId="52" applyFont="1" applyBorder="1">
      <alignment horizontal="left" vertical="center"/>
    </xf>
    <xf numFmtId="0" fontId="22" fillId="0" borderId="11" xfId="52" applyFont="1" applyBorder="1">
      <alignment horizontal="center" vertical="center"/>
    </xf>
    <xf numFmtId="0" fontId="22" fillId="0" borderId="13" xfId="52" applyFont="1" applyBorder="1">
      <alignment horizontal="center" vertical="center"/>
    </xf>
    <xf numFmtId="0" fontId="22" fillId="0" borderId="14" xfId="52" applyFont="1" applyBorder="1">
      <alignment horizontal="center" vertical="center"/>
    </xf>
    <xf numFmtId="0" fontId="22" fillId="0" borderId="15" xfId="52" applyFont="1" applyBorder="1">
      <alignment horizontal="center" vertical="center"/>
    </xf>
    <xf numFmtId="0" fontId="22" fillId="0" borderId="38" xfId="52" applyFont="1" applyBorder="1">
      <alignment vertical="center"/>
    </xf>
    <xf numFmtId="172" fontId="22" fillId="37" borderId="29" xfId="48" applyNumberFormat="1" applyFont="1" applyFill="1" applyBorder="1">
      <alignment vertical="center"/>
    </xf>
    <xf numFmtId="172" fontId="22" fillId="37" borderId="130" xfId="48" applyNumberFormat="1" applyFont="1" applyFill="1" applyBorder="1">
      <alignment vertical="center"/>
    </xf>
    <xf numFmtId="49" fontId="35" fillId="36" borderId="37" xfId="52" applyNumberFormat="1" applyFont="1" applyFill="1" applyBorder="1">
      <alignment horizontal="center" vertical="center"/>
    </xf>
    <xf numFmtId="172" fontId="22" fillId="37" borderId="55" xfId="48" applyNumberFormat="1" applyFont="1" applyFill="1" applyBorder="1">
      <alignment vertical="center"/>
    </xf>
    <xf numFmtId="172" fontId="22" fillId="37" borderId="39" xfId="48" applyNumberFormat="1" applyFont="1" applyFill="1" applyBorder="1">
      <alignment vertical="center"/>
    </xf>
    <xf numFmtId="0" fontId="22" fillId="0" borderId="29" xfId="52" applyFont="1" applyBorder="1">
      <alignment horizontal="left" vertical="center" indent="1"/>
    </xf>
    <xf numFmtId="49" fontId="35" fillId="0" borderId="37" xfId="52" applyNumberFormat="1" applyFont="1" applyBorder="1">
      <alignment horizontal="center" vertical="center"/>
    </xf>
    <xf numFmtId="0" fontId="22" fillId="0" borderId="38" xfId="52" applyFont="1" applyBorder="1">
      <alignment horizontal="left" vertical="center" indent="1"/>
    </xf>
    <xf numFmtId="49" fontId="35" fillId="0" borderId="40" xfId="52" applyNumberFormat="1" applyFont="1" applyBorder="1">
      <alignment horizontal="center" vertical="center"/>
    </xf>
    <xf numFmtId="0" fontId="22" fillId="0" borderId="44" xfId="52" applyFont="1" applyBorder="1">
      <alignment horizontal="left" vertical="center"/>
    </xf>
    <xf numFmtId="49" fontId="35" fillId="36" borderId="131" xfId="52" applyNumberFormat="1" applyFont="1" applyFill="1" applyBorder="1">
      <alignment horizontal="center" vertical="center"/>
    </xf>
    <xf numFmtId="172" fontId="22" fillId="37" borderId="46" xfId="48" applyNumberFormat="1" applyFont="1" applyFill="1" applyBorder="1">
      <alignment vertical="center"/>
    </xf>
    <xf numFmtId="0" fontId="22" fillId="0" borderId="129" xfId="52" applyFont="1" applyBorder="1">
      <alignment horizontal="center" vertical="center"/>
    </xf>
    <xf numFmtId="49" fontId="35" fillId="36" borderId="40" xfId="52" applyNumberFormat="1" applyFont="1" applyFill="1" applyBorder="1">
      <alignment horizontal="center" vertical="center"/>
    </xf>
    <xf numFmtId="172" fontId="22" fillId="37" borderId="27" xfId="48" applyNumberFormat="1" applyFont="1" applyFill="1" applyBorder="1">
      <alignment vertical="center"/>
    </xf>
    <xf numFmtId="172" fontId="22" fillId="37" borderId="132" xfId="48" applyNumberFormat="1" applyFont="1" applyFill="1" applyBorder="1">
      <alignment vertical="center"/>
    </xf>
    <xf numFmtId="172" fontId="22" fillId="37" borderId="56" xfId="48" applyNumberFormat="1" applyFont="1" applyFill="1" applyBorder="1">
      <alignment vertical="center"/>
    </xf>
    <xf numFmtId="0" fontId="23" fillId="0" borderId="0" xfId="53" applyFont="1">
      <alignment horizontal="right" vertical="center"/>
    </xf>
    <xf numFmtId="0" fontId="23" fillId="0" borderId="0" xfId="53" applyFont="1">
      <alignment vertical="center" wrapText="1"/>
    </xf>
    <xf numFmtId="0" fontId="22" fillId="0" borderId="21" xfId="0" applyNumberFormat="1" applyFont="1" applyBorder="1">
      <alignment vertical="center"/>
    </xf>
    <xf numFmtId="0" fontId="22" fillId="0" borderId="133" xfId="0" applyNumberFormat="1" applyFont="1" applyBorder="1">
      <alignment vertical="center" wrapText="1"/>
    </xf>
    <xf numFmtId="172" fontId="22" fillId="33" borderId="134" xfId="0" applyNumberFormat="1" applyFont="1" applyFill="1" applyBorder="1">
      <alignment vertical="center"/>
    </xf>
    <xf numFmtId="172" fontId="22" fillId="34" borderId="135" xfId="0" applyNumberFormat="1" applyFont="1" applyFill="1" applyBorder="1">
      <alignment vertical="center"/>
    </xf>
    <xf numFmtId="0" fontId="22" fillId="0" borderId="33" xfId="0" applyNumberFormat="1" applyFont="1" applyBorder="1">
      <alignment vertical="center" wrapText="1"/>
    </xf>
    <xf numFmtId="172" fontId="22" fillId="33" borderId="38" xfId="0" applyNumberFormat="1" applyFont="1" applyFill="1" applyBorder="1">
      <alignment vertical="center"/>
    </xf>
    <xf numFmtId="172" fontId="22" fillId="34" borderId="136" xfId="0" applyNumberFormat="1" applyFont="1" applyFill="1" applyBorder="1">
      <alignment vertical="center"/>
    </xf>
    <xf numFmtId="0" fontId="22" fillId="0" borderId="23" xfId="0" applyNumberFormat="1" applyFont="1" applyBorder="1">
      <alignment vertical="center" wrapText="1"/>
    </xf>
    <xf numFmtId="172" fontId="22" fillId="33" borderId="27" xfId="0" applyNumberFormat="1" applyFont="1" applyFill="1" applyBorder="1">
      <alignment vertical="center"/>
    </xf>
    <xf numFmtId="172" fontId="22" fillId="34" borderId="24" xfId="0" applyNumberFormat="1" applyFont="1" applyFill="1" applyBorder="1">
      <alignment vertical="center"/>
    </xf>
    <xf numFmtId="0" fontId="22" fillId="0" borderId="10" xfId="0" applyNumberFormat="1" applyFont="1" applyBorder="1">
      <alignment vertical="center"/>
    </xf>
    <xf numFmtId="0" fontId="22" fillId="0" borderId="30" xfId="0" applyNumberFormat="1" applyFont="1" applyBorder="1">
      <alignment vertical="center"/>
    </xf>
    <xf numFmtId="0" fontId="22" fillId="0" borderId="137" xfId="0" applyNumberFormat="1" applyFont="1" applyBorder="1">
      <alignment vertical="center"/>
    </xf>
    <xf numFmtId="172" fontId="22" fillId="0" borderId="138" xfId="0" applyNumberFormat="1" applyFont="1" applyBorder="1">
      <alignment horizontal="center" vertical="center"/>
    </xf>
    <xf numFmtId="172" fontId="22" fillId="0" borderId="139" xfId="0" applyNumberFormat="1" applyFont="1" applyBorder="1">
      <alignment horizontal="center" vertical="center"/>
    </xf>
    <xf numFmtId="172" fontId="22" fillId="0" borderId="139" xfId="0" applyNumberFormat="1" applyFont="1" applyBorder="1">
      <alignment horizontal="center" vertical="center" wrapText="1"/>
    </xf>
    <xf numFmtId="172" fontId="22" fillId="0" borderId="140" xfId="0" applyNumberFormat="1" applyFont="1" applyBorder="1">
      <alignment horizontal="center" vertical="center" wrapText="1"/>
    </xf>
    <xf numFmtId="0" fontId="22" fillId="0" borderId="141" xfId="0" applyNumberFormat="1" applyFont="1" applyBorder="1">
      <alignment vertical="center" wrapText="1"/>
    </xf>
    <xf numFmtId="172" fontId="22" fillId="33" borderId="142" xfId="0" applyNumberFormat="1" applyFont="1" applyFill="1" applyBorder="1">
      <alignment vertical="center"/>
    </xf>
    <xf numFmtId="172" fontId="22" fillId="33" borderId="143" xfId="0" applyNumberFormat="1" applyFont="1" applyFill="1" applyBorder="1">
      <alignment vertical="center"/>
    </xf>
    <xf numFmtId="172" fontId="22" fillId="34" borderId="142" xfId="0" applyNumberFormat="1" applyFont="1" applyFill="1" applyBorder="1">
      <alignment vertical="center"/>
    </xf>
    <xf numFmtId="172" fontId="22" fillId="34" borderId="144" xfId="0" applyNumberFormat="1" applyFont="1" applyFill="1" applyBorder="1">
      <alignment vertical="center"/>
    </xf>
    <xf numFmtId="172" fontId="22" fillId="33" borderId="145" xfId="0" applyNumberFormat="1" applyFont="1" applyFill="1" applyBorder="1">
      <alignment vertical="center"/>
    </xf>
    <xf numFmtId="172" fontId="22" fillId="34" borderId="35" xfId="0" applyNumberFormat="1" applyFont="1" applyFill="1" applyBorder="1">
      <alignment vertical="center"/>
    </xf>
    <xf numFmtId="172" fontId="22" fillId="33" borderId="35" xfId="0" applyNumberFormat="1" applyFont="1" applyFill="1" applyBorder="1">
      <alignment vertical="center"/>
    </xf>
    <xf numFmtId="172" fontId="22" fillId="33" borderId="94" xfId="0" applyNumberFormat="1" applyFont="1" applyFill="1" applyBorder="1">
      <alignment vertical="center"/>
    </xf>
    <xf numFmtId="172" fontId="22" fillId="34" borderId="27" xfId="0" applyNumberFormat="1" applyFont="1" applyFill="1" applyBorder="1">
      <alignment vertical="center"/>
    </xf>
    <xf numFmtId="0" fontId="22" fillId="0" borderId="30" xfId="0" applyNumberFormat="1" applyFont="1" applyBorder="1">
      <alignment vertical="center" wrapText="1"/>
    </xf>
    <xf numFmtId="172" fontId="22" fillId="33" borderId="146" xfId="0" applyNumberFormat="1" applyFont="1" applyFill="1" applyBorder="1">
      <alignment vertical="center"/>
    </xf>
    <xf numFmtId="172" fontId="22" fillId="33" borderId="144" xfId="0" applyNumberFormat="1" applyFont="1" applyFill="1" applyBorder="1">
      <alignment vertical="center"/>
    </xf>
    <xf numFmtId="172" fontId="22" fillId="33" borderId="135" xfId="0" applyNumberFormat="1" applyFont="1" applyFill="1" applyBorder="1">
      <alignment vertical="center"/>
    </xf>
    <xf numFmtId="172" fontId="22" fillId="33" borderId="136" xfId="0" applyNumberFormat="1" applyFont="1" applyFill="1" applyBorder="1">
      <alignment vertical="center"/>
    </xf>
    <xf numFmtId="172" fontId="22" fillId="33" borderId="24" xfId="0" applyNumberFormat="1" applyFont="1" applyFill="1" applyBorder="1">
      <alignment vertical="center"/>
    </xf>
    <xf numFmtId="0" fontId="22" fillId="0" borderId="147" xfId="0" applyNumberFormat="1" applyFont="1" applyBorder="1">
      <alignment vertical="center"/>
    </xf>
    <xf numFmtId="0" fontId="22" fillId="0" borderId="148" xfId="0" applyNumberFormat="1" applyFont="1" applyBorder="1">
      <alignment vertical="center"/>
    </xf>
    <xf numFmtId="0" fontId="22" fillId="0" borderId="149" xfId="0" applyNumberFormat="1" applyFont="1" applyBorder="1">
      <alignment vertical="center"/>
    </xf>
    <xf numFmtId="172" fontId="22" fillId="0" borderId="143" xfId="0" applyNumberFormat="1" applyFont="1" applyBorder="1">
      <alignment horizontal="center" vertical="center"/>
    </xf>
    <xf numFmtId="0" fontId="22" fillId="0" borderId="144" xfId="0" applyNumberFormat="1" applyFont="1" applyBorder="1">
      <alignment horizontal="center" vertical="center"/>
    </xf>
    <xf numFmtId="0" fontId="22" fillId="0" borderId="150" xfId="0" applyNumberFormat="1" applyFont="1" applyBorder="1">
      <alignment vertical="center" wrapText="1"/>
    </xf>
    <xf numFmtId="172" fontId="22" fillId="33" borderId="151" xfId="0" applyNumberFormat="1" applyFont="1" applyFill="1" applyBorder="1">
      <alignment vertical="center"/>
    </xf>
    <xf numFmtId="0" fontId="22" fillId="0" borderId="148" xfId="0" applyNumberFormat="1" applyFont="1" applyBorder="1">
      <alignment vertical="center" wrapText="1"/>
    </xf>
    <xf numFmtId="0" fontId="22" fillId="0" borderId="152" xfId="0" applyNumberFormat="1" applyFont="1" applyBorder="1">
      <alignment vertical="center" wrapText="1"/>
    </xf>
    <xf numFmtId="0" fontId="22" fillId="0" borderId="96" xfId="0" applyNumberFormat="1" applyFont="1" applyBorder="1">
      <alignment vertical="center" wrapText="1"/>
    </xf>
    <xf numFmtId="0" fontId="22" fillId="0" borderId="47" xfId="0" applyNumberFormat="1" applyFont="1" applyBorder="1">
      <alignment vertical="center" wrapText="1"/>
    </xf>
    <xf numFmtId="172" fontId="22" fillId="33" borderId="59" xfId="0" applyNumberFormat="1" applyFont="1" applyFill="1" applyBorder="1">
      <alignment vertical="center"/>
    </xf>
    <xf numFmtId="172" fontId="22" fillId="34" borderId="143" xfId="0" applyNumberFormat="1" applyFont="1" applyFill="1" applyBorder="1">
      <alignment vertical="center"/>
    </xf>
    <xf numFmtId="172" fontId="22" fillId="34" borderId="144" xfId="0" applyNumberFormat="1" applyFont="1" applyFill="1" applyBorder="1">
      <alignment vertical="center"/>
    </xf>
    <xf numFmtId="172" fontId="22" fillId="34" borderId="145" xfId="0" applyNumberFormat="1" applyFont="1" applyFill="1" applyBorder="1">
      <alignment vertical="center"/>
    </xf>
    <xf numFmtId="172" fontId="22" fillId="34" borderId="24" xfId="0" applyNumberFormat="1" applyFont="1" applyFill="1" applyBorder="1">
      <alignment vertical="center"/>
    </xf>
    <xf numFmtId="49" fontId="20" fillId="35" borderId="0" xfId="49" applyNumberFormat="1" applyFont="1" applyFill="1"/>
    <xf numFmtId="0" fontId="24" fillId="35" borderId="0" xfId="49" applyFont="1" applyFill="1">
      <alignment vertical="center"/>
    </xf>
    <xf numFmtId="49" fontId="21" fillId="35" borderId="0" xfId="49" applyNumberFormat="1" applyFont="1" applyFill="1">
      <alignment vertical="center" shrinkToFit="1"/>
    </xf>
    <xf numFmtId="49" fontId="21" fillId="35" borderId="0" xfId="49" applyNumberFormat="1" applyFont="1" applyFill="1">
      <alignment horizontal="center" vertical="center"/>
    </xf>
    <xf numFmtId="49" fontId="21" fillId="35" borderId="0" xfId="49" applyNumberFormat="1" applyFont="1" applyFill="1"/>
    <xf numFmtId="49" fontId="21" fillId="35" borderId="0" xfId="49" applyNumberFormat="1" applyFont="1" applyFill="1">
      <alignment horizontal="left" vertical="center"/>
    </xf>
    <xf numFmtId="49" fontId="21" fillId="35" borderId="0" xfId="49" applyNumberFormat="1" applyFont="1" applyFill="1">
      <alignment horizontal="center" vertical="center" shrinkToFit="1"/>
    </xf>
    <xf numFmtId="49" fontId="20" fillId="0" borderId="0" xfId="49" applyNumberFormat="1" applyFont="1"/>
    <xf numFmtId="0" fontId="21" fillId="35" borderId="0" xfId="49" applyFont="1" applyFill="1">
      <alignment vertical="center" shrinkToFit="1"/>
    </xf>
    <xf numFmtId="49" fontId="21" fillId="35" borderId="32" xfId="49" applyNumberFormat="1" applyFont="1" applyFill="1" applyBorder="1">
      <alignment vertical="center"/>
    </xf>
    <xf numFmtId="49" fontId="21" fillId="35" borderId="17" xfId="49" applyNumberFormat="1" applyFont="1" applyFill="1" applyBorder="1">
      <alignment vertical="center"/>
    </xf>
    <xf numFmtId="49" fontId="21" fillId="35" borderId="153" xfId="49" applyNumberFormat="1" applyFont="1" applyFill="1" applyBorder="1">
      <alignment vertical="center"/>
    </xf>
    <xf numFmtId="49" fontId="21" fillId="35" borderId="18" xfId="49" applyNumberFormat="1" applyFont="1" applyFill="1" applyBorder="1">
      <alignment vertical="center"/>
    </xf>
    <xf numFmtId="49" fontId="21" fillId="35" borderId="154" xfId="49" applyNumberFormat="1" applyFont="1" applyFill="1" applyBorder="1">
      <alignment vertical="center"/>
    </xf>
    <xf numFmtId="49" fontId="21" fillId="35" borderId="32" xfId="49" applyNumberFormat="1" applyFont="1" applyFill="1" applyBorder="1">
      <alignment horizontal="left" vertical="center"/>
    </xf>
    <xf numFmtId="49" fontId="21" fillId="35" borderId="0" xfId="49" applyNumberFormat="1" applyFont="1" applyFill="1">
      <alignment horizontal="right" vertical="top"/>
    </xf>
    <xf numFmtId="49" fontId="21" fillId="35" borderId="0" xfId="49" applyNumberFormat="1" applyFont="1" applyFill="1">
      <alignment vertical="top"/>
    </xf>
    <xf numFmtId="49" fontId="31" fillId="35" borderId="155" xfId="49" applyNumberFormat="1" applyFont="1" applyFill="1" applyBorder="1">
      <alignment horizontal="center" vertical="center"/>
    </xf>
    <xf numFmtId="49" fontId="21" fillId="35" borderId="155" xfId="49" applyNumberFormat="1" applyFont="1" applyFill="1" applyBorder="1">
      <alignment horizontal="right" vertical="center"/>
    </xf>
    <xf numFmtId="49" fontId="21" fillId="35" borderId="156" xfId="49" applyNumberFormat="1" applyFont="1" applyFill="1" applyBorder="1">
      <alignment horizontal="right" vertical="top"/>
    </xf>
    <xf numFmtId="0" fontId="22" fillId="0" borderId="47" xfId="0" applyNumberFormat="1" applyFont="1" applyBorder="1">
      <alignment horizontal="center" vertical="center"/>
    </xf>
    <xf numFmtId="0" fontId="22" fillId="0" borderId="157" xfId="0" applyNumberFormat="1" applyFont="1" applyBorder="1">
      <alignment horizontal="center" vertical="center"/>
    </xf>
    <xf numFmtId="0" fontId="28" fillId="0" borderId="0" xfId="0" applyNumberFormat="1" applyFont="1">
      <alignment horizontal="center" vertical="center"/>
    </xf>
    <xf numFmtId="0" fontId="24" fillId="0" borderId="0" xfId="0" applyNumberFormat="1" applyFont="1">
      <alignment horizontal="center" vertical="center"/>
    </xf>
    <xf numFmtId="0" fontId="22" fillId="0" borderId="158" xfId="0" applyNumberFormat="1" applyFont="1" applyBorder="1">
      <alignment horizontal="center" vertical="center"/>
    </xf>
    <xf numFmtId="0" fontId="22" fillId="0" borderId="33" xfId="0" applyNumberFormat="1" applyFont="1" applyBorder="1">
      <alignment horizontal="center" vertical="center"/>
    </xf>
    <xf numFmtId="49" fontId="21" fillId="35" borderId="0" xfId="49" applyNumberFormat="1" applyFont="1" applyFill="1">
      <alignment horizontal="center" vertical="center"/>
    </xf>
    <xf numFmtId="49" fontId="21" fillId="35" borderId="159" xfId="49" applyNumberFormat="1" applyFont="1" applyFill="1" applyBorder="1">
      <alignment horizontal="center" vertical="center"/>
    </xf>
    <xf numFmtId="172" fontId="21" fillId="37" borderId="160" xfId="47" applyNumberFormat="1" applyFont="1" applyFill="1" applyBorder="1">
      <alignment horizontal="right" vertical="center"/>
    </xf>
    <xf numFmtId="172" fontId="21" fillId="37" borderId="155" xfId="47" applyNumberFormat="1" applyFont="1" applyFill="1" applyBorder="1">
      <alignment horizontal="right" vertical="center"/>
    </xf>
    <xf numFmtId="172" fontId="21" fillId="37" borderId="156" xfId="47" applyNumberFormat="1" applyFont="1" applyFill="1" applyBorder="1">
      <alignment horizontal="right" vertical="center"/>
    </xf>
    <xf numFmtId="49" fontId="21" fillId="35" borderId="41" xfId="49" applyNumberFormat="1" applyFont="1" applyFill="1" applyBorder="1">
      <alignment horizontal="left" vertical="center"/>
    </xf>
    <xf numFmtId="49" fontId="21" fillId="35" borderId="45" xfId="49" applyNumberFormat="1" applyFont="1" applyFill="1" applyBorder="1">
      <alignment horizontal="left" vertical="center"/>
    </xf>
    <xf numFmtId="49" fontId="21" fillId="35" borderId="161" xfId="49" applyNumberFormat="1" applyFont="1" applyFill="1" applyBorder="1">
      <alignment horizontal="left" vertical="center"/>
    </xf>
    <xf numFmtId="49" fontId="21" fillId="35" borderId="41" xfId="49" applyNumberFormat="1" applyFont="1" applyFill="1" applyBorder="1">
      <alignment horizontal="center" vertical="center" shrinkToFit="1"/>
    </xf>
    <xf numFmtId="49" fontId="21" fillId="35" borderId="45" xfId="49" applyNumberFormat="1" applyFont="1" applyFill="1" applyBorder="1">
      <alignment horizontal="center" vertical="center" shrinkToFit="1"/>
    </xf>
    <xf numFmtId="49" fontId="21" fillId="35" borderId="162" xfId="49" applyNumberFormat="1" applyFont="1" applyFill="1" applyBorder="1">
      <alignment horizontal="center" vertical="center" shrinkToFit="1"/>
    </xf>
    <xf numFmtId="49" fontId="21" fillId="35" borderId="96" xfId="49" applyNumberFormat="1" applyFont="1" applyFill="1" applyBorder="1">
      <alignment horizontal="center" vertical="center"/>
    </xf>
    <xf numFmtId="49" fontId="21" fillId="35" borderId="163" xfId="49" applyNumberFormat="1" applyFont="1" applyFill="1" applyBorder="1">
      <alignment horizontal="center" vertical="center"/>
    </xf>
    <xf numFmtId="49" fontId="21" fillId="35" borderId="66" xfId="49" applyNumberFormat="1" applyFont="1" applyFill="1" applyBorder="1">
      <alignment horizontal="left" vertical="center"/>
    </xf>
    <xf numFmtId="49" fontId="21" fillId="35" borderId="0" xfId="49" applyNumberFormat="1" applyFont="1" applyFill="1">
      <alignment horizontal="left" vertical="center"/>
    </xf>
    <xf numFmtId="49" fontId="21" fillId="35" borderId="164" xfId="49" applyNumberFormat="1" applyFont="1" applyFill="1" applyBorder="1">
      <alignment horizontal="left" vertical="center"/>
    </xf>
    <xf numFmtId="49" fontId="21" fillId="35" borderId="66" xfId="49" applyNumberFormat="1" applyFont="1" applyFill="1" applyBorder="1">
      <alignment horizontal="center" vertical="center" shrinkToFit="1"/>
    </xf>
    <xf numFmtId="49" fontId="21" fillId="35" borderId="0" xfId="49" applyNumberFormat="1" applyFont="1" applyFill="1">
      <alignment horizontal="center" vertical="center" shrinkToFit="1"/>
    </xf>
    <xf numFmtId="49" fontId="21" fillId="35" borderId="159" xfId="49" applyNumberFormat="1" applyFont="1" applyFill="1" applyBorder="1">
      <alignment horizontal="center" vertical="center" shrinkToFit="1"/>
    </xf>
    <xf numFmtId="49" fontId="21" fillId="35" borderId="20" xfId="49" applyNumberFormat="1" applyFont="1" applyFill="1" applyBorder="1">
      <alignment horizontal="center" vertical="center"/>
    </xf>
    <xf numFmtId="49" fontId="21" fillId="35" borderId="58" xfId="49" applyNumberFormat="1" applyFont="1" applyFill="1" applyBorder="1">
      <alignment horizontal="center" vertical="center"/>
    </xf>
    <xf numFmtId="49" fontId="21" fillId="35" borderId="59" xfId="49" applyNumberFormat="1" applyFont="1" applyFill="1" applyBorder="1">
      <alignment horizontal="left" vertical="center"/>
    </xf>
    <xf numFmtId="49" fontId="21" fillId="35" borderId="31" xfId="49" applyNumberFormat="1" applyFont="1" applyFill="1" applyBorder="1">
      <alignment horizontal="left" vertical="center"/>
    </xf>
    <xf numFmtId="49" fontId="21" fillId="35" borderId="165" xfId="49" applyNumberFormat="1" applyFont="1" applyFill="1" applyBorder="1">
      <alignment horizontal="left" vertical="center"/>
    </xf>
    <xf numFmtId="49" fontId="21" fillId="35" borderId="59" xfId="49" applyNumberFormat="1" applyFont="1" applyFill="1" applyBorder="1">
      <alignment horizontal="center" vertical="center" shrinkToFit="1"/>
    </xf>
    <xf numFmtId="49" fontId="21" fillId="35" borderId="31" xfId="49" applyNumberFormat="1" applyFont="1" applyFill="1" applyBorder="1">
      <alignment horizontal="center" vertical="center" shrinkToFit="1"/>
    </xf>
    <xf numFmtId="49" fontId="21" fillId="35" borderId="166" xfId="49" applyNumberFormat="1" applyFont="1" applyFill="1" applyBorder="1">
      <alignment horizontal="center" vertical="center" shrinkToFit="1"/>
    </xf>
    <xf numFmtId="49" fontId="21" fillId="35" borderId="167" xfId="49" applyNumberFormat="1" applyFont="1" applyFill="1" applyBorder="1">
      <alignment horizontal="center" vertical="center" shrinkToFit="1"/>
    </xf>
    <xf numFmtId="49" fontId="21" fillId="35" borderId="18" xfId="49" applyNumberFormat="1" applyFont="1" applyFill="1" applyBorder="1">
      <alignment horizontal="center" vertical="center" shrinkToFit="1"/>
    </xf>
    <xf numFmtId="49" fontId="21" fillId="35" borderId="147" xfId="49" applyNumberFormat="1" applyFont="1" applyFill="1" applyBorder="1">
      <alignment horizontal="center" vertical="center"/>
    </xf>
    <xf numFmtId="49" fontId="21" fillId="35" borderId="168" xfId="49" applyNumberFormat="1" applyFont="1" applyFill="1" applyBorder="1">
      <alignment horizontal="center" vertical="center"/>
    </xf>
    <xf numFmtId="49" fontId="21" fillId="35" borderId="41" xfId="49" applyNumberFormat="1" applyFont="1" applyFill="1" applyBorder="1">
      <alignment horizontal="center"/>
    </xf>
    <xf numFmtId="49" fontId="21" fillId="35" borderId="45" xfId="49" applyNumberFormat="1" applyFont="1" applyFill="1" applyBorder="1">
      <alignment horizontal="center"/>
    </xf>
    <xf numFmtId="49" fontId="21" fillId="35" borderId="162" xfId="49" applyNumberFormat="1" applyFont="1" applyFill="1" applyBorder="1">
      <alignment horizontal="center"/>
    </xf>
    <xf numFmtId="49" fontId="21" fillId="35" borderId="66" xfId="49" applyNumberFormat="1" applyFont="1" applyFill="1" applyBorder="1">
      <alignment horizontal="center"/>
    </xf>
    <xf numFmtId="49" fontId="21" fillId="35" borderId="0" xfId="49" applyNumberFormat="1" applyFont="1" applyFill="1">
      <alignment horizontal="center"/>
    </xf>
    <xf numFmtId="49" fontId="21" fillId="35" borderId="159" xfId="49" applyNumberFormat="1" applyFont="1" applyFill="1" applyBorder="1">
      <alignment horizontal="center"/>
    </xf>
    <xf numFmtId="49" fontId="21" fillId="35" borderId="59" xfId="49" applyNumberFormat="1" applyFont="1" applyFill="1" applyBorder="1">
      <alignment horizontal="center"/>
    </xf>
    <xf numFmtId="49" fontId="21" fillId="35" borderId="31" xfId="49" applyNumberFormat="1" applyFont="1" applyFill="1" applyBorder="1">
      <alignment horizontal="center"/>
    </xf>
    <xf numFmtId="49" fontId="21" fillId="35" borderId="166" xfId="49" applyNumberFormat="1" applyFont="1" applyFill="1" applyBorder="1">
      <alignment horizontal="center"/>
    </xf>
    <xf numFmtId="49" fontId="21" fillId="35" borderId="45" xfId="49" applyNumberFormat="1" applyFont="1" applyFill="1" applyBorder="1">
      <alignment horizontal="left" vertical="center" shrinkToFit="1"/>
    </xf>
    <xf numFmtId="49" fontId="21" fillId="35" borderId="153" xfId="49" applyNumberFormat="1" applyFont="1" applyFill="1" applyBorder="1">
      <alignment horizontal="left" vertical="center"/>
    </xf>
    <xf numFmtId="49" fontId="21" fillId="35" borderId="18" xfId="49" applyNumberFormat="1" applyFont="1" applyFill="1" applyBorder="1">
      <alignment horizontal="left" vertical="center"/>
    </xf>
    <xf numFmtId="49" fontId="21" fillId="35" borderId="169" xfId="49" applyNumberFormat="1" applyFont="1" applyFill="1" applyBorder="1">
      <alignment horizontal="center" vertical="center" shrinkToFit="1"/>
    </xf>
    <xf numFmtId="49" fontId="21" fillId="35" borderId="160" xfId="49" applyNumberFormat="1" applyFont="1" applyFill="1" applyBorder="1">
      <alignment horizontal="left" vertical="center"/>
    </xf>
    <xf numFmtId="49" fontId="21" fillId="35" borderId="155" xfId="49" applyNumberFormat="1" applyFont="1" applyFill="1" applyBorder="1">
      <alignment horizontal="left" vertical="center"/>
    </xf>
    <xf numFmtId="49" fontId="21" fillId="35" borderId="170" xfId="49" applyNumberFormat="1" applyFont="1" applyFill="1" applyBorder="1">
      <alignment horizontal="left" vertical="center"/>
    </xf>
    <xf numFmtId="49" fontId="21" fillId="35" borderId="171" xfId="49" applyNumberFormat="1" applyFont="1" applyFill="1" applyBorder="1">
      <alignment horizontal="center" vertical="center" shrinkToFit="1"/>
    </xf>
    <xf numFmtId="49" fontId="21" fillId="35" borderId="155" xfId="49" applyNumberFormat="1" applyFont="1" applyFill="1" applyBorder="1">
      <alignment horizontal="center" vertical="center" shrinkToFit="1"/>
    </xf>
    <xf numFmtId="49" fontId="21" fillId="35" borderId="156" xfId="49" applyNumberFormat="1" applyFont="1" applyFill="1" applyBorder="1">
      <alignment horizontal="center" vertical="center" shrinkToFit="1"/>
    </xf>
    <xf numFmtId="49" fontId="21" fillId="35" borderId="155" xfId="49" applyNumberFormat="1" applyFont="1" applyFill="1" applyBorder="1">
      <alignment horizontal="center" vertical="center"/>
    </xf>
    <xf numFmtId="49" fontId="21" fillId="35" borderId="156" xfId="49" applyNumberFormat="1" applyFont="1" applyFill="1" applyBorder="1">
      <alignment horizontal="center" vertical="center"/>
    </xf>
    <xf numFmtId="49" fontId="21" fillId="35" borderId="157" xfId="49" applyNumberFormat="1" applyFont="1" applyFill="1" applyBorder="1">
      <alignment horizontal="left" vertical="center"/>
    </xf>
    <xf numFmtId="49" fontId="21" fillId="35" borderId="44" xfId="49" applyNumberFormat="1" applyFont="1" applyFill="1" applyBorder="1">
      <alignment horizontal="left" vertical="center"/>
    </xf>
    <xf numFmtId="0" fontId="28" fillId="33" borderId="0" xfId="52" applyFont="1" applyFill="1">
      <alignment horizontal="center" vertical="center"/>
    </xf>
    <xf numFmtId="0" fontId="24" fillId="33" borderId="0" xfId="52" applyFont="1" applyFill="1">
      <alignment horizontal="center" vertical="center"/>
    </xf>
    <xf numFmtId="0" fontId="33" fillId="35" borderId="19" xfId="47" applyFont="1" applyFill="1" applyBorder="1">
      <alignment horizontal="right" vertical="center"/>
    </xf>
    <xf numFmtId="0" fontId="34" fillId="35" borderId="19" xfId="47" applyFont="1" applyFill="1" applyBorder="1">
      <alignment horizontal="left" vertical="center"/>
    </xf>
    <xf numFmtId="0" fontId="33" fillId="35" borderId="20" xfId="47" applyFont="1" applyFill="1" applyBorder="1">
      <alignment horizontal="right" vertical="center"/>
    </xf>
    <xf numFmtId="0" fontId="34" fillId="35" borderId="20" xfId="47" applyFont="1" applyFill="1" applyBorder="1">
      <alignment horizontal="left" vertical="center"/>
    </xf>
    <xf numFmtId="49" fontId="21" fillId="35" borderId="21" xfId="49" applyNumberFormat="1" applyFont="1" applyFill="1" applyBorder="1">
      <alignment horizontal="center" vertical="center" wrapText="1"/>
    </xf>
    <xf numFmtId="49" fontId="21" fillId="35" borderId="14" xfId="49" applyNumberFormat="1" applyFont="1" applyFill="1" applyBorder="1">
      <alignment horizontal="center" vertical="center" wrapText="1"/>
    </xf>
    <xf numFmtId="49" fontId="21" fillId="35" borderId="23" xfId="49" applyNumberFormat="1" applyFont="1" applyFill="1" applyBorder="1">
      <alignment horizontal="center" vertical="center" wrapText="1"/>
    </xf>
    <xf numFmtId="49" fontId="21" fillId="35" borderId="27" xfId="49" applyNumberFormat="1" applyFont="1" applyFill="1" applyBorder="1">
      <alignment horizontal="center" vertical="center" wrapText="1"/>
    </xf>
    <xf numFmtId="49" fontId="21" fillId="35" borderId="11" xfId="49" applyNumberFormat="1" applyFont="1" applyFill="1" applyBorder="1">
      <alignment horizontal="center" vertical="center" wrapText="1"/>
    </xf>
    <xf numFmtId="49" fontId="21" fillId="35" borderId="94" xfId="49" applyNumberFormat="1" applyFont="1" applyFill="1" applyBorder="1">
      <alignment horizontal="center" vertical="center" wrapText="1"/>
    </xf>
    <xf numFmtId="49" fontId="21" fillId="35" borderId="22" xfId="49" applyNumberFormat="1" applyFont="1" applyFill="1" applyBorder="1">
      <alignment horizontal="center" vertical="center" wrapText="1"/>
    </xf>
    <xf numFmtId="49" fontId="21" fillId="35" borderId="24" xfId="49" applyNumberFormat="1" applyFont="1" applyFill="1" applyBorder="1">
      <alignment horizontal="center" vertical="center" wrapText="1"/>
    </xf>
    <xf numFmtId="0" fontId="28" fillId="0" borderId="0" xfId="51" applyFont="1">
      <alignment horizontal="center" vertical="center"/>
    </xf>
    <xf numFmtId="0" fontId="24" fillId="0" borderId="0" xfId="51" applyFont="1">
      <alignment horizontal="center" vertical="center"/>
    </xf>
    <xf numFmtId="0" fontId="22" fillId="0" borderId="14" xfId="0" applyNumberFormat="1" applyFont="1" applyBorder="1">
      <alignment horizontal="center" vertical="center" wrapText="1"/>
    </xf>
    <xf numFmtId="0" fontId="22" fillId="0" borderId="14" xfId="0" applyNumberFormat="1" applyFont="1" applyBorder="1">
      <alignment horizontal="left" vertical="center"/>
    </xf>
    <xf numFmtId="0" fontId="22" fillId="0" borderId="14" xfId="0" applyNumberFormat="1" applyFont="1" applyBorder="1">
      <alignment horizontal="center" vertical="center"/>
    </xf>
    <xf numFmtId="0" fontId="22" fillId="0" borderId="11" xfId="0" applyNumberFormat="1" applyFont="1" applyBorder="1">
      <alignment horizontal="left" vertical="center"/>
    </xf>
    <xf numFmtId="0" fontId="22" fillId="0" borderId="11" xfId="0" applyNumberFormat="1" applyFont="1" applyBorder="1">
      <alignment horizontal="center" vertical="center"/>
    </xf>
    <xf numFmtId="0" fontId="22" fillId="0" borderId="22" xfId="0" applyNumberFormat="1" applyFont="1" applyBorder="1">
      <alignment horizontal="left" vertical="center"/>
    </xf>
    <xf numFmtId="172" fontId="22" fillId="33" borderId="145" xfId="0" applyNumberFormat="1" applyFont="1" applyFill="1" applyBorder="1">
      <alignment horizontal="center" vertical="center"/>
    </xf>
    <xf numFmtId="172" fontId="22" fillId="0" borderId="172" xfId="0" applyNumberFormat="1" applyFont="1" applyBorder="1">
      <alignment vertical="center"/>
    </xf>
    <xf numFmtId="172" fontId="22" fillId="34" borderId="145" xfId="0" applyNumberFormat="1" applyFont="1" applyFill="1" applyBorder="1">
      <alignment horizontal="right" vertical="center"/>
    </xf>
    <xf numFmtId="172" fontId="22" fillId="34" borderId="173" xfId="0" applyNumberFormat="1" applyFont="1" applyFill="1" applyBorder="1">
      <alignment horizontal="right" vertical="center"/>
    </xf>
    <xf numFmtId="172" fontId="22" fillId="0" borderId="173" xfId="0" applyNumberFormat="1" applyFont="1" applyBorder="1">
      <alignment vertical="center"/>
    </xf>
    <xf numFmtId="0" fontId="22" fillId="0" borderId="158" xfId="52" applyFont="1" applyBorder="1">
      <alignment horizontal="center" vertical="center"/>
    </xf>
    <xf numFmtId="0" fontId="22" fillId="0" borderId="50" xfId="52" applyFont="1" applyBorder="1">
      <alignment horizontal="center" vertical="center"/>
    </xf>
    <xf numFmtId="0" fontId="22" fillId="0" borderId="157" xfId="52" applyFont="1" applyBorder="1">
      <alignment horizontal="center" vertical="center"/>
    </xf>
    <xf numFmtId="0" fontId="28" fillId="35" borderId="0" xfId="52" applyFont="1" applyFill="1">
      <alignment horizontal="center" vertical="center"/>
    </xf>
    <xf numFmtId="0" fontId="24" fillId="35" borderId="0" xfId="52" applyFont="1" applyFill="1">
      <alignment horizontal="center" vertical="center"/>
    </xf>
    <xf numFmtId="0" fontId="22" fillId="33" borderId="158" xfId="52" applyFont="1" applyFill="1" applyBorder="1">
      <alignment horizontal="center" vertical="center"/>
    </xf>
    <xf numFmtId="0" fontId="22" fillId="33" borderId="157" xfId="52" applyFont="1" applyFill="1" applyBorder="1">
      <alignment horizontal="center" vertical="center"/>
    </xf>
    <xf numFmtId="0" fontId="22" fillId="33" borderId="11" xfId="52" applyFont="1" applyFill="1" applyBorder="1">
      <alignment horizontal="center" vertical="center"/>
    </xf>
    <xf numFmtId="0" fontId="22" fillId="33" borderId="147" xfId="52" applyFont="1" applyFill="1" applyBorder="1">
      <alignment horizontal="center" vertical="center"/>
    </xf>
    <xf numFmtId="0" fontId="22" fillId="33" borderId="126" xfId="52" applyFont="1" applyFill="1" applyBorder="1">
      <alignment horizontal="center" vertical="center"/>
    </xf>
    <xf numFmtId="0" fontId="22" fillId="33" borderId="174" xfId="52" applyFont="1" applyFill="1" applyBorder="1">
      <alignment horizontal="center" vertical="center"/>
    </xf>
    <xf numFmtId="0" fontId="22" fillId="33" borderId="129" xfId="52" applyFont="1" applyFill="1" applyBorder="1">
      <alignment horizontal="center" vertical="center"/>
    </xf>
    <xf numFmtId="0" fontId="22" fillId="33" borderId="175" xfId="52" applyFont="1" applyFill="1" applyBorder="1">
      <alignment horizontal="center" vertical="center"/>
    </xf>
    <xf numFmtId="0" fontId="22" fillId="33" borderId="33" xfId="52" applyFont="1" applyFill="1" applyBorder="1">
      <alignment horizontal="center" vertical="center"/>
    </xf>
    <xf numFmtId="0" fontId="22" fillId="33" borderId="176" xfId="52" applyFont="1" applyFill="1" applyBorder="1">
      <alignment horizontal="center" vertical="center"/>
    </xf>
    <xf numFmtId="0" fontId="22" fillId="33" borderId="39" xfId="52" applyFont="1" applyFill="1" applyBorder="1">
      <alignment horizontal="center" vertical="center"/>
    </xf>
    <xf numFmtId="0" fontId="22" fillId="33" borderId="18" xfId="52" applyFont="1" applyFill="1" applyBorder="1">
      <alignment horizontal="center" vertical="center"/>
    </xf>
    <xf numFmtId="0" fontId="26" fillId="0" borderId="158" xfId="52" applyFont="1" applyBorder="1">
      <alignment horizontal="center" vertical="center"/>
    </xf>
    <xf numFmtId="0" fontId="26" fillId="0" borderId="33" xfId="52" applyFont="1" applyBorder="1">
      <alignment horizontal="center" vertical="center"/>
    </xf>
    <xf numFmtId="0" fontId="22" fillId="0" borderId="14" xfId="52" applyFont="1" applyBorder="1">
      <alignment horizontal="center" vertical="center"/>
    </xf>
    <xf numFmtId="0" fontId="22" fillId="0" borderId="11" xfId="52" applyFont="1" applyBorder="1">
      <alignment horizontal="center" vertical="center"/>
    </xf>
    <xf numFmtId="0" fontId="22" fillId="0" borderId="126" xfId="52" applyFont="1" applyBorder="1">
      <alignment horizontal="center" vertical="center"/>
    </xf>
    <xf numFmtId="0" fontId="22" fillId="0" borderId="147" xfId="52" applyFont="1" applyBorder="1">
      <alignment horizontal="center" vertical="center"/>
    </xf>
    <xf numFmtId="0" fontId="22" fillId="0" borderId="15" xfId="52" applyFont="1" applyBorder="1">
      <alignment horizontal="center" vertical="center"/>
    </xf>
    <xf numFmtId="0" fontId="22" fillId="0" borderId="121" xfId="52" applyFont="1" applyBorder="1">
      <alignment horizontal="center" vertical="center"/>
    </xf>
    <xf numFmtId="0" fontId="22" fillId="0" borderId="12" xfId="52" applyFont="1" applyBorder="1">
      <alignment horizontal="center" vertical="center"/>
    </xf>
    <xf numFmtId="0" fontId="22" fillId="0" borderId="174" xfId="52" applyFont="1" applyBorder="1">
      <alignment horizontal="center" vertical="center"/>
    </xf>
    <xf numFmtId="0" fontId="22" fillId="0" borderId="114" xfId="51" applyFont="1" applyBorder="1">
      <alignment horizontal="center" vertical="center"/>
    </xf>
    <xf numFmtId="0" fontId="22" fillId="0" borderId="96" xfId="51" applyFont="1" applyBorder="1">
      <alignment horizontal="center" vertical="center"/>
    </xf>
    <xf numFmtId="0" fontId="22" fillId="0" borderId="119" xfId="51" applyFont="1" applyBorder="1">
      <alignment horizontal="center" vertical="center"/>
    </xf>
    <xf numFmtId="0" fontId="22" fillId="0" borderId="15" xfId="51" applyFont="1" applyBorder="1">
      <alignment horizontal="center" vertical="center"/>
    </xf>
    <xf numFmtId="0" fontId="22" fillId="0" borderId="121" xfId="51" applyFont="1" applyBorder="1">
      <alignment horizontal="center" vertical="center"/>
    </xf>
    <xf numFmtId="0" fontId="22" fillId="0" borderId="126" xfId="51" applyFont="1" applyBorder="1">
      <alignment horizontal="center" vertical="center"/>
    </xf>
    <xf numFmtId="0" fontId="22" fillId="0" borderId="147" xfId="51" applyFont="1" applyBorder="1">
      <alignment horizontal="center" vertical="center"/>
    </xf>
    <xf numFmtId="0" fontId="22" fillId="0" borderId="174" xfId="51" applyFont="1" applyBorder="1">
      <alignment horizontal="center" vertical="center"/>
    </xf>
    <xf numFmtId="0" fontId="22" fillId="0" borderId="11" xfId="51" applyFont="1" applyBorder="1">
      <alignment horizontal="center" vertical="center"/>
    </xf>
    <xf numFmtId="0" fontId="22" fillId="0" borderId="153" xfId="51" applyFont="1" applyBorder="1">
      <alignment horizontal="center" vertical="center"/>
    </xf>
    <xf numFmtId="0" fontId="22" fillId="0" borderId="18" xfId="51" applyFont="1" applyBorder="1">
      <alignment horizontal="center" vertical="center"/>
    </xf>
    <xf numFmtId="0" fontId="22" fillId="0" borderId="154" xfId="51" applyFont="1" applyBorder="1">
      <alignment horizontal="center" vertical="center"/>
    </xf>
    <xf numFmtId="0" fontId="22" fillId="0" borderId="16" xfId="51" applyFont="1" applyBorder="1">
      <alignment horizontal="center" vertical="center"/>
    </xf>
    <xf numFmtId="0" fontId="22" fillId="0" borderId="19" xfId="51" applyFont="1" applyBorder="1">
      <alignment horizontal="center" vertical="center"/>
    </xf>
    <xf numFmtId="0" fontId="22" fillId="0" borderId="177" xfId="51" applyFont="1" applyBorder="1">
      <alignment horizontal="center" vertical="center"/>
    </xf>
    <xf numFmtId="0" fontId="22" fillId="0" borderId="67" xfId="51" applyFont="1" applyBorder="1">
      <alignment horizontal="left" vertical="center" shrinkToFit="1"/>
    </xf>
    <xf numFmtId="0" fontId="22" fillId="0" borderId="178" xfId="51" applyFont="1" applyBorder="1">
      <alignment horizontal="left" vertical="center" shrinkToFit="1"/>
    </xf>
    <xf numFmtId="0" fontId="22" fillId="0" borderId="67" xfId="51" applyFont="1" applyBorder="1">
      <alignment horizontal="left" vertical="center" wrapText="1" shrinkToFit="1"/>
    </xf>
    <xf numFmtId="0" fontId="19" fillId="0" borderId="178" xfId="0" applyFont="1" applyBorder="1">
      <alignment horizontal="left" vertical="center" shrinkToFit="1"/>
    </xf>
    <xf numFmtId="0" fontId="22" fillId="0" borderId="81" xfId="51" applyFont="1" applyBorder="1">
      <alignment horizontal="left" vertical="center" wrapText="1" shrinkToFit="1"/>
    </xf>
    <xf numFmtId="0" fontId="19" fillId="0" borderId="179" xfId="0" applyFont="1" applyBorder="1">
      <alignment horizontal="left" vertical="center" shrinkToFit="1"/>
    </xf>
    <xf numFmtId="0" fontId="22" fillId="0" borderId="67" xfId="51" applyFont="1" applyBorder="1">
      <alignment horizontal="left" vertical="center" wrapText="1"/>
    </xf>
    <xf numFmtId="0" fontId="22" fillId="0" borderId="178" xfId="51" applyFont="1" applyBorder="1">
      <alignment horizontal="left" vertical="center" wrapText="1"/>
    </xf>
    <xf numFmtId="0" fontId="22" fillId="0" borderId="81" xfId="51" applyFont="1" applyBorder="1">
      <alignment horizontal="left" vertical="center" wrapText="1"/>
    </xf>
    <xf numFmtId="0" fontId="22" fillId="0" borderId="179" xfId="51" applyFont="1" applyBorder="1">
      <alignment horizontal="left" vertical="center"/>
    </xf>
    <xf numFmtId="0" fontId="28" fillId="0" borderId="0" xfId="52" applyFont="1">
      <alignment horizontal="center" vertical="center"/>
    </xf>
    <xf numFmtId="0" fontId="24" fillId="0" borderId="0" xfId="52" applyFont="1">
      <alignment horizontal="center" vertical="center"/>
    </xf>
    <xf numFmtId="0" fontId="22" fillId="0" borderId="10" xfId="51" applyFont="1" applyBorder="1">
      <alignment horizontal="center" vertical="center"/>
    </xf>
    <xf numFmtId="0" fontId="22" fillId="0" borderId="180" xfId="51" applyFont="1" applyBorder="1">
      <alignment horizontal="center" vertical="center"/>
    </xf>
    <xf numFmtId="0" fontId="22" fillId="0" borderId="33" xfId="52" applyFont="1" applyBorder="1">
      <alignment horizontal="center" vertical="center"/>
    </xf>
    <xf numFmtId="0" fontId="22" fillId="0" borderId="10" xfId="49" applyFont="1" applyBorder="1">
      <alignment horizontal="center" vertical="center"/>
    </xf>
    <xf numFmtId="0" fontId="22" fillId="0" borderId="180" xfId="49" applyFont="1" applyBorder="1">
      <alignment horizontal="center" vertical="center"/>
    </xf>
    <xf numFmtId="0" fontId="22" fillId="0" borderId="47" xfId="49" applyFont="1" applyBorder="1">
      <alignment horizontal="center" vertical="center"/>
    </xf>
    <xf numFmtId="0" fontId="22" fillId="0" borderId="50" xfId="49" applyFont="1" applyBorder="1">
      <alignment horizontal="center" vertical="center"/>
    </xf>
    <xf numFmtId="0" fontId="22" fillId="0" borderId="33" xfId="49" applyFont="1" applyBorder="1">
      <alignment horizontal="center" vertical="center"/>
    </xf>
    <xf numFmtId="0" fontId="22" fillId="0" borderId="157" xfId="49" applyFont="1" applyBorder="1">
      <alignment horizontal="center" vertical="center"/>
    </xf>
    <xf numFmtId="0" fontId="22" fillId="0" borderId="114" xfId="49" applyFont="1" applyBorder="1">
      <alignment horizontal="center" vertical="center"/>
    </xf>
    <xf numFmtId="0" fontId="22" fillId="0" borderId="119" xfId="49" applyFont="1" applyBorder="1">
      <alignment horizontal="center" vertical="center"/>
    </xf>
    <xf numFmtId="0" fontId="22" fillId="0" borderId="34" xfId="49" applyFont="1" applyBorder="1">
      <alignment horizontal="left" vertical="center"/>
    </xf>
    <xf numFmtId="0" fontId="22" fillId="0" borderId="49" xfId="49" applyFont="1" applyBorder="1">
      <alignment horizontal="left" vertical="center"/>
    </xf>
    <xf numFmtId="0" fontId="22" fillId="0" borderId="34" xfId="49" applyFont="1" applyBorder="1">
      <alignment horizontal="left" vertical="center" shrinkToFit="1"/>
    </xf>
    <xf numFmtId="0" fontId="22" fillId="0" borderId="49" xfId="49" applyFont="1" applyBorder="1">
      <alignment horizontal="left" vertical="center" shrinkToFit="1"/>
    </xf>
    <xf numFmtId="0" fontId="22" fillId="0" borderId="49" xfId="49" applyFont="1" applyBorder="1">
      <alignment horizontal="left" vertical="center"/>
    </xf>
    <xf numFmtId="0" fontId="22" fillId="35" borderId="48" xfId="49" applyFont="1" applyFill="1" applyBorder="1">
      <alignment horizontal="left" vertical="center" wrapText="1" shrinkToFit="1"/>
    </xf>
    <xf numFmtId="0" fontId="22" fillId="35" borderId="49" xfId="49" applyFont="1" applyFill="1" applyBorder="1">
      <alignment horizontal="left" vertical="center" wrapText="1" shrinkToFit="1"/>
    </xf>
    <xf numFmtId="0" fontId="36" fillId="35" borderId="21" xfId="49" applyFont="1" applyFill="1" applyBorder="1">
      <alignment horizontal="center" vertical="center"/>
    </xf>
    <xf numFmtId="0" fontId="36" fillId="35" borderId="14" xfId="49" applyFont="1" applyFill="1" applyBorder="1">
      <alignment horizontal="center" vertical="center"/>
    </xf>
    <xf numFmtId="0" fontId="36" fillId="35" borderId="11" xfId="49" applyFont="1" applyFill="1" applyBorder="1">
      <alignment horizontal="center" vertical="center"/>
    </xf>
    <xf numFmtId="0" fontId="36" fillId="35" borderId="22" xfId="49" applyFont="1" applyFill="1" applyBorder="1">
      <alignment horizontal="center" vertical="center"/>
    </xf>
    <xf numFmtId="0" fontId="36" fillId="35" borderId="34" xfId="49" applyFont="1" applyFill="1" applyBorder="1">
      <alignment horizontal="center" vertical="center"/>
    </xf>
    <xf numFmtId="0" fontId="36" fillId="35" borderId="20" xfId="49" applyFont="1" applyFill="1" applyBorder="1">
      <alignment horizontal="center" vertical="center"/>
    </xf>
    <xf numFmtId="0" fontId="36" fillId="35" borderId="49" xfId="49" applyFont="1" applyFill="1" applyBorder="1">
      <alignment horizontal="center" vertical="center"/>
    </xf>
    <xf numFmtId="0" fontId="36" fillId="35" borderId="48" xfId="49" applyFont="1" applyFill="1" applyBorder="1">
      <alignment horizontal="center" vertical="center"/>
    </xf>
    <xf numFmtId="0" fontId="22" fillId="35" borderId="48" xfId="49" applyFont="1" applyFill="1" applyBorder="1">
      <alignment horizontal="left" vertical="center" shrinkToFit="1"/>
    </xf>
    <xf numFmtId="0" fontId="22" fillId="35" borderId="49" xfId="49" applyFont="1" applyFill="1" applyBorder="1">
      <alignment horizontal="left" vertical="center" shrinkToFit="1"/>
    </xf>
    <xf numFmtId="0" fontId="22" fillId="35" borderId="34" xfId="49" applyFont="1" applyFill="1" applyBorder="1">
      <alignment horizontal="left" vertical="center"/>
    </xf>
    <xf numFmtId="0" fontId="22" fillId="35" borderId="20" xfId="49" applyFont="1" applyFill="1" applyBorder="1">
      <alignment horizontal="left" vertical="center"/>
    </xf>
    <xf numFmtId="0" fontId="22" fillId="35" borderId="49" xfId="49" applyFont="1" applyFill="1" applyBorder="1">
      <alignment horizontal="left" vertical="center"/>
    </xf>
    <xf numFmtId="0" fontId="22" fillId="35" borderId="48" xfId="49" applyFont="1" applyFill="1" applyBorder="1">
      <alignment horizontal="left" vertical="center"/>
    </xf>
    <xf numFmtId="49" fontId="35" fillId="35" borderId="181" xfId="49" applyNumberFormat="1" applyFont="1" applyFill="1" applyBorder="1">
      <alignment horizontal="center" vertical="center"/>
    </xf>
    <xf numFmtId="49" fontId="35" fillId="35" borderId="182" xfId="49" applyNumberFormat="1" applyFont="1" applyFill="1" applyBorder="1">
      <alignment horizontal="center" vertical="center"/>
    </xf>
    <xf numFmtId="49" fontId="35" fillId="35" borderId="183" xfId="49" applyNumberFormat="1" applyFont="1" applyFill="1" applyBorder="1">
      <alignment horizontal="center" vertical="center"/>
    </xf>
    <xf numFmtId="0" fontId="22" fillId="35" borderId="94" xfId="49" applyFont="1" applyFill="1" applyBorder="1">
      <alignment horizontal="center" vertical="center"/>
    </xf>
    <xf numFmtId="0" fontId="22" fillId="35" borderId="96" xfId="49" applyFont="1" applyFill="1" applyBorder="1">
      <alignment horizontal="center" vertical="center"/>
    </xf>
    <xf numFmtId="0" fontId="22" fillId="35" borderId="119" xfId="49" applyFont="1" applyFill="1" applyBorder="1">
      <alignment horizontal="center" vertical="center"/>
    </xf>
    <xf numFmtId="0" fontId="22" fillId="35" borderId="184" xfId="49" applyFont="1" applyFill="1" applyBorder="1">
      <alignment horizontal="center" vertical="center"/>
    </xf>
    <xf numFmtId="0" fontId="22" fillId="35" borderId="185" xfId="49" applyFont="1" applyFill="1" applyBorder="1">
      <alignment horizontal="center" vertical="center"/>
    </xf>
    <xf numFmtId="0" fontId="22" fillId="35" borderId="186" xfId="49" applyFont="1" applyFill="1" applyBorder="1">
      <alignment horizontal="center" vertical="center"/>
    </xf>
    <xf numFmtId="0" fontId="22" fillId="35" borderId="187" xfId="49" applyFont="1" applyFill="1" applyBorder="1">
      <alignment horizontal="center" vertical="center"/>
    </xf>
    <xf numFmtId="0" fontId="22" fillId="35" borderId="188" xfId="49" applyFont="1" applyFill="1" applyBorder="1">
      <alignment horizontal="center" vertical="center"/>
    </xf>
    <xf numFmtId="0" fontId="22" fillId="35" borderId="189" xfId="49" applyFont="1" applyFill="1" applyBorder="1">
      <alignment horizontal="center" vertical="center"/>
    </xf>
    <xf numFmtId="0" fontId="22" fillId="35" borderId="190" xfId="49" applyFont="1" applyFill="1" applyBorder="1">
      <alignment horizontal="center" vertical="center"/>
    </xf>
    <xf numFmtId="0" fontId="22" fillId="35" borderId="191" xfId="49" applyFont="1" applyFill="1" applyBorder="1">
      <alignment horizontal="center" vertical="center"/>
    </xf>
    <xf numFmtId="0" fontId="22" fillId="35" borderId="192" xfId="49" applyFont="1" applyFill="1" applyBorder="1">
      <alignment horizontal="center" vertical="center"/>
    </xf>
    <xf numFmtId="0" fontId="22" fillId="0" borderId="160" xfId="49" applyFont="1" applyBorder="1">
      <alignment horizontal="left" vertical="center"/>
    </xf>
    <xf numFmtId="0" fontId="22" fillId="0" borderId="155" xfId="49" applyFont="1" applyBorder="1">
      <alignment horizontal="left" vertical="center"/>
    </xf>
    <xf numFmtId="0" fontId="22" fillId="0" borderId="170" xfId="49" applyFont="1" applyBorder="1">
      <alignment horizontal="left" vertical="center"/>
    </xf>
    <xf numFmtId="0" fontId="22" fillId="35" borderId="114" xfId="49" applyFont="1" applyFill="1" applyBorder="1">
      <alignment horizontal="center" vertical="center"/>
    </xf>
    <xf numFmtId="0" fontId="22" fillId="35" borderId="193" xfId="49" applyFont="1" applyFill="1" applyBorder="1">
      <alignment horizontal="center" vertical="center"/>
    </xf>
    <xf numFmtId="0" fontId="22" fillId="35" borderId="194" xfId="49" applyFont="1" applyFill="1" applyBorder="1">
      <alignment horizontal="center" vertical="center"/>
    </xf>
    <xf numFmtId="0" fontId="22" fillId="35" borderId="195" xfId="49" applyFont="1" applyFill="1" applyBorder="1">
      <alignment horizontal="center" vertical="center"/>
    </xf>
    <xf numFmtId="0" fontId="33" fillId="35" borderId="19" xfId="48" applyFont="1" applyFill="1" applyBorder="1">
      <alignment horizontal="right" vertical="center"/>
    </xf>
    <xf numFmtId="0" fontId="33" fillId="35" borderId="19" xfId="48" applyFont="1" applyFill="1" applyBorder="1">
      <alignment horizontal="left" vertical="center"/>
    </xf>
    <xf numFmtId="0" fontId="33" fillId="35" borderId="20" xfId="48" applyFont="1" applyFill="1" applyBorder="1">
      <alignment horizontal="right" vertical="center"/>
    </xf>
    <xf numFmtId="0" fontId="33" fillId="35" borderId="20" xfId="48" applyFont="1" applyFill="1" applyBorder="1">
      <alignment horizontal="left" vertical="center"/>
    </xf>
    <xf numFmtId="49" fontId="20" fillId="35" borderId="0" xfId="49" applyNumberFormat="1" applyFont="1" applyFill="1">
      <alignment horizontal="right"/>
    </xf>
    <xf numFmtId="49" fontId="22" fillId="35" borderId="153" xfId="49" applyNumberFormat="1" applyFont="1" applyFill="1" applyBorder="1">
      <alignment horizontal="center" vertical="center"/>
    </xf>
    <xf numFmtId="49" fontId="22" fillId="35" borderId="18" xfId="49" applyNumberFormat="1" applyFont="1" applyFill="1" applyBorder="1">
      <alignment horizontal="center" vertical="center"/>
    </xf>
    <xf numFmtId="49" fontId="22" fillId="35" borderId="169" xfId="49" applyNumberFormat="1" applyFont="1" applyFill="1" applyBorder="1">
      <alignment horizontal="center" vertical="center"/>
    </xf>
    <xf numFmtId="49" fontId="22" fillId="35" borderId="10" xfId="49" applyNumberFormat="1" applyFont="1" applyFill="1" applyBorder="1">
      <alignment horizontal="center" vertical="center"/>
    </xf>
    <xf numFmtId="49" fontId="22" fillId="35" borderId="147" xfId="49" applyNumberFormat="1" applyFont="1" applyFill="1" applyBorder="1">
      <alignment horizontal="center" vertical="center"/>
    </xf>
    <xf numFmtId="49" fontId="22" fillId="35" borderId="168" xfId="49" applyNumberFormat="1" applyFont="1" applyFill="1" applyBorder="1">
      <alignment horizontal="center" vertical="center"/>
    </xf>
    <xf numFmtId="49" fontId="22" fillId="35" borderId="59" xfId="49" applyNumberFormat="1" applyFont="1" applyFill="1" applyBorder="1">
      <alignment horizontal="left" vertical="center"/>
    </xf>
    <xf numFmtId="49" fontId="22" fillId="35" borderId="31" xfId="49" applyNumberFormat="1" applyFont="1" applyFill="1" applyBorder="1">
      <alignment horizontal="left" vertical="center"/>
    </xf>
    <xf numFmtId="49" fontId="22" fillId="35" borderId="61" xfId="49" applyNumberFormat="1" applyFont="1" applyFill="1" applyBorder="1">
      <alignment horizontal="left" vertical="center"/>
    </xf>
    <xf numFmtId="49" fontId="22" fillId="35" borderId="70" xfId="49" applyNumberFormat="1" applyFont="1" applyFill="1" applyBorder="1">
      <alignment horizontal="left" vertical="center"/>
    </xf>
    <xf numFmtId="49" fontId="22" fillId="35" borderId="35" xfId="49" applyNumberFormat="1" applyFont="1" applyFill="1" applyBorder="1">
      <alignment horizontal="left" vertical="center"/>
    </xf>
    <xf numFmtId="49" fontId="22" fillId="35" borderId="19" xfId="49" applyNumberFormat="1" applyFont="1" applyFill="1" applyBorder="1">
      <alignment horizontal="left" vertical="center"/>
    </xf>
    <xf numFmtId="49" fontId="22" fillId="35" borderId="30" xfId="49" applyNumberFormat="1" applyFont="1" applyFill="1" applyBorder="1">
      <alignment horizontal="left" vertical="center"/>
    </xf>
    <xf numFmtId="49" fontId="22" fillId="35" borderId="165" xfId="49" applyNumberFormat="1" applyFont="1" applyFill="1" applyBorder="1">
      <alignment horizontal="left" vertical="center"/>
    </xf>
    <xf numFmtId="49" fontId="22" fillId="35" borderId="16" xfId="49" applyNumberFormat="1" applyFont="1" applyFill="1" applyBorder="1">
      <alignment horizontal="left" vertical="center"/>
    </xf>
    <xf numFmtId="49" fontId="22" fillId="35" borderId="177" xfId="49" applyNumberFormat="1" applyFont="1" applyFill="1" applyBorder="1">
      <alignment horizontal="left" vertical="center"/>
    </xf>
    <xf numFmtId="49" fontId="22" fillId="35" borderId="80" xfId="49" applyNumberFormat="1" applyFont="1" applyFill="1" applyBorder="1">
      <alignment horizontal="left" vertical="center"/>
    </xf>
    <xf numFmtId="49" fontId="22" fillId="35" borderId="84" xfId="49" applyNumberFormat="1" applyFont="1" applyFill="1" applyBorder="1">
      <alignment horizontal="left" vertical="center"/>
    </xf>
    <xf numFmtId="49" fontId="22" fillId="35" borderId="34" xfId="49" applyNumberFormat="1" applyFont="1" applyFill="1" applyBorder="1">
      <alignment horizontal="left" vertical="center"/>
    </xf>
    <xf numFmtId="49" fontId="22" fillId="35" borderId="20" xfId="49" applyNumberFormat="1" applyFont="1" applyFill="1" applyBorder="1">
      <alignment horizontal="left" vertical="center"/>
    </xf>
    <xf numFmtId="49" fontId="22" fillId="35" borderId="49" xfId="49" applyNumberFormat="1" applyFont="1" applyFill="1" applyBorder="1">
      <alignment horizontal="left" vertical="center"/>
    </xf>
    <xf numFmtId="49" fontId="22" fillId="35" borderId="48" xfId="49" applyNumberFormat="1" applyFont="1" applyFill="1" applyBorder="1">
      <alignment horizontal="left" vertical="center"/>
    </xf>
    <xf numFmtId="49" fontId="22" fillId="0" borderId="114" xfId="49" applyNumberFormat="1" applyFont="1" applyBorder="1">
      <alignment horizontal="left" vertical="center"/>
    </xf>
    <xf numFmtId="49" fontId="22" fillId="0" borderId="96" xfId="49" applyNumberFormat="1" applyFont="1" applyBorder="1">
      <alignment horizontal="left" vertical="center"/>
    </xf>
    <xf numFmtId="49" fontId="22" fillId="0" borderId="163" xfId="49" applyNumberFormat="1" applyFont="1" applyBorder="1">
      <alignment horizontal="left" vertical="center"/>
    </xf>
    <xf numFmtId="172" fontId="36" fillId="37" borderId="114" xfId="48" applyNumberFormat="1" applyFont="1" applyFill="1" applyBorder="1">
      <alignment horizontal="right" vertical="center"/>
    </xf>
    <xf numFmtId="172" fontId="36" fillId="37" borderId="96" xfId="48" applyNumberFormat="1" applyFont="1" applyFill="1" applyBorder="1">
      <alignment horizontal="right" vertical="center"/>
    </xf>
    <xf numFmtId="172" fontId="36" fillId="37" borderId="163" xfId="48" applyNumberFormat="1" applyFont="1" applyFill="1" applyBorder="1">
      <alignment horizontal="right" vertical="center"/>
    </xf>
    <xf numFmtId="49" fontId="22" fillId="35" borderId="10" xfId="49" applyNumberFormat="1" applyFont="1" applyFill="1" applyBorder="1">
      <alignment horizontal="center" vertical="center" shrinkToFit="1"/>
    </xf>
    <xf numFmtId="49" fontId="22" fillId="35" borderId="147" xfId="49" applyNumberFormat="1" applyFont="1" applyFill="1" applyBorder="1">
      <alignment horizontal="center" vertical="center" shrinkToFit="1"/>
    </xf>
    <xf numFmtId="49" fontId="22" fillId="35" borderId="168" xfId="49" applyNumberFormat="1" applyFont="1" applyFill="1" applyBorder="1">
      <alignment horizontal="center" vertical="center" shrinkToFit="1"/>
    </xf>
    <xf numFmtId="49" fontId="22" fillId="35" borderId="166" xfId="49" applyNumberFormat="1" applyFont="1" applyFill="1" applyBorder="1">
      <alignment horizontal="left" vertical="center"/>
    </xf>
    <xf numFmtId="49" fontId="22" fillId="35" borderId="196" xfId="49" applyNumberFormat="1" applyFont="1" applyFill="1" applyBorder="1">
      <alignment horizontal="left" vertical="center"/>
    </xf>
    <xf numFmtId="49" fontId="22" fillId="35" borderId="90" xfId="49" applyNumberFormat="1" applyFont="1" applyFill="1" applyBorder="1">
      <alignment horizontal="left" vertical="center"/>
    </xf>
    <xf numFmtId="49" fontId="22" fillId="35" borderId="58" xfId="49" applyNumberFormat="1" applyFont="1" applyFill="1" applyBorder="1">
      <alignment horizontal="left" vertical="center"/>
    </xf>
    <xf numFmtId="49" fontId="22" fillId="35" borderId="160" xfId="49" applyNumberFormat="1" applyFont="1" applyFill="1" applyBorder="1">
      <alignment horizontal="left" vertical="center"/>
    </xf>
    <xf numFmtId="49" fontId="22" fillId="35" borderId="155" xfId="49" applyNumberFormat="1" applyFont="1" applyFill="1" applyBorder="1">
      <alignment horizontal="left" vertical="center"/>
    </xf>
    <xf numFmtId="49" fontId="22" fillId="35" borderId="170" xfId="49" applyNumberFormat="1" applyFont="1" applyFill="1" applyBorder="1">
      <alignment horizontal="left" vertical="center"/>
    </xf>
    <xf numFmtId="172" fontId="36" fillId="37" borderId="155" xfId="48" applyNumberFormat="1" applyFont="1" applyFill="1" applyBorder="1">
      <alignment horizontal="right" vertical="center"/>
    </xf>
    <xf numFmtId="172" fontId="36" fillId="37" borderId="156" xfId="48" applyNumberFormat="1" applyFont="1" applyFill="1" applyBorder="1">
      <alignment horizontal="right" vertical="center"/>
    </xf>
    <xf numFmtId="171" fontId="29" fillId="0" borderId="27" xfId="49" applyNumberFormat="1" applyFont="1" applyBorder="1">
      <alignment vertical="center"/>
      <protection locked="0"/>
    </xf>
    <xf numFmtId="3" fontId="22" fillId="35" borderId="29" xfId="0" applyNumberFormat="1" applyFont="1" applyFill="1" applyBorder="1">
      <alignment vertical="center"/>
      <protection locked="0"/>
    </xf>
    <xf numFmtId="3" fontId="22" fillId="35" borderId="51" xfId="0" applyNumberFormat="1" applyFont="1" applyFill="1" applyBorder="1">
      <alignment horizontal="center" vertical="center"/>
      <protection locked="0"/>
    </xf>
    <xf numFmtId="3" fontId="22" fillId="35" borderId="38" xfId="0" applyNumberFormat="1" applyFont="1" applyFill="1" applyBorder="1">
      <alignment horizontal="center" vertical="center"/>
      <protection locked="0"/>
    </xf>
    <xf numFmtId="3" fontId="22" fillId="35" borderId="28" xfId="0" applyNumberFormat="1" applyFont="1" applyFill="1" applyBorder="1">
      <alignment vertical="center"/>
      <protection locked="0"/>
    </xf>
    <xf numFmtId="3" fontId="22" fillId="35" borderId="27" xfId="0" applyNumberFormat="1" applyFont="1" applyFill="1" applyBorder="1">
      <alignment vertical="center"/>
      <protection locked="0"/>
    </xf>
    <xf numFmtId="173" fontId="21" fillId="33" borderId="160" xfId="47" applyNumberFormat="1" applyFont="1" applyFill="1" applyBorder="1">
      <alignment horizontal="right" vertical="center"/>
      <protection locked="0"/>
    </xf>
    <xf numFmtId="173" fontId="21" fillId="33" borderId="155" xfId="47" applyNumberFormat="1" applyFont="1" applyFill="1" applyBorder="1">
      <alignment horizontal="right" vertical="center"/>
      <protection locked="0"/>
    </xf>
    <xf numFmtId="172" fontId="21" fillId="33" borderId="160" xfId="47" applyNumberFormat="1" applyFont="1" applyFill="1" applyBorder="1">
      <alignment horizontal="right" vertical="center"/>
      <protection locked="0"/>
    </xf>
    <xf numFmtId="172" fontId="21" fillId="33" borderId="155" xfId="47" applyNumberFormat="1" applyFont="1" applyFill="1" applyBorder="1">
      <alignment horizontal="right" vertical="center"/>
      <protection locked="0"/>
    </xf>
    <xf numFmtId="172" fontId="21" fillId="33" borderId="156" xfId="47" applyNumberFormat="1" applyFont="1" applyFill="1" applyBorder="1">
      <alignment horizontal="right" vertical="center"/>
      <protection locked="0"/>
    </xf>
    <xf numFmtId="173" fontId="21" fillId="33" borderId="171" xfId="47" applyNumberFormat="1" applyFont="1" applyFill="1" applyBorder="1">
      <alignment horizontal="right" vertical="center"/>
      <protection locked="0"/>
    </xf>
    <xf numFmtId="173" fontId="21" fillId="33" borderId="10" xfId="47" applyNumberFormat="1" applyFont="1" applyFill="1" applyBorder="1">
      <alignment horizontal="right" vertical="center"/>
      <protection locked="0"/>
    </xf>
    <xf numFmtId="173" fontId="21" fillId="33" borderId="147" xfId="47" applyNumberFormat="1" applyFont="1" applyFill="1" applyBorder="1">
      <alignment horizontal="right" vertical="center"/>
      <protection locked="0"/>
    </xf>
    <xf numFmtId="173" fontId="21" fillId="33" borderId="34" xfId="47" applyNumberFormat="1" applyFont="1" applyFill="1" applyBorder="1">
      <alignment horizontal="right" vertical="center"/>
      <protection locked="0"/>
    </xf>
    <xf numFmtId="173" fontId="21" fillId="33" borderId="20" xfId="47" applyNumberFormat="1" applyFont="1" applyFill="1" applyBorder="1">
      <alignment horizontal="right" vertical="center"/>
      <protection locked="0"/>
    </xf>
    <xf numFmtId="173" fontId="21" fillId="33" borderId="114" xfId="47" applyNumberFormat="1" applyFont="1" applyFill="1" applyBorder="1">
      <alignment horizontal="right" vertical="center"/>
      <protection locked="0"/>
    </xf>
    <xf numFmtId="173" fontId="21" fillId="33" borderId="96" xfId="47" applyNumberFormat="1" applyFont="1" applyFill="1" applyBorder="1">
      <alignment horizontal="right" vertical="center"/>
      <protection locked="0"/>
    </xf>
    <xf numFmtId="172" fontId="21" fillId="33" borderId="10" xfId="47" applyNumberFormat="1" applyFont="1" applyFill="1" applyBorder="1">
      <alignment horizontal="right" vertical="center"/>
      <protection locked="0"/>
    </xf>
    <xf numFmtId="172" fontId="21" fillId="33" borderId="147" xfId="47" applyNumberFormat="1" applyFont="1" applyFill="1" applyBorder="1">
      <alignment horizontal="right" vertical="center"/>
      <protection locked="0"/>
    </xf>
    <xf numFmtId="172" fontId="21" fillId="33" borderId="168" xfId="47" applyNumberFormat="1" applyFont="1" applyFill="1" applyBorder="1">
      <alignment horizontal="right" vertical="center"/>
      <protection locked="0"/>
    </xf>
    <xf numFmtId="172" fontId="21" fillId="33" borderId="34" xfId="47" applyNumberFormat="1" applyFont="1" applyFill="1" applyBorder="1">
      <alignment horizontal="right" vertical="center"/>
      <protection locked="0"/>
    </xf>
    <xf numFmtId="172" fontId="21" fillId="33" borderId="20" xfId="47" applyNumberFormat="1" applyFont="1" applyFill="1" applyBorder="1">
      <alignment horizontal="right" vertical="center"/>
      <protection locked="0"/>
    </xf>
    <xf numFmtId="172" fontId="21" fillId="33" borderId="58" xfId="47" applyNumberFormat="1" applyFont="1" applyFill="1" applyBorder="1">
      <alignment horizontal="right" vertical="center"/>
      <protection locked="0"/>
    </xf>
    <xf numFmtId="172" fontId="21" fillId="33" borderId="114" xfId="47" applyNumberFormat="1" applyFont="1" applyFill="1" applyBorder="1">
      <alignment horizontal="right" vertical="center"/>
      <protection locked="0"/>
    </xf>
    <xf numFmtId="172" fontId="21" fillId="33" borderId="96" xfId="47" applyNumberFormat="1" applyFont="1" applyFill="1" applyBorder="1">
      <alignment horizontal="right" vertical="center"/>
      <protection locked="0"/>
    </xf>
    <xf numFmtId="172" fontId="21" fillId="33" borderId="163" xfId="47" applyNumberFormat="1" applyFont="1" applyFill="1" applyBorder="1">
      <alignment horizontal="right" vertical="center"/>
      <protection locked="0"/>
    </xf>
    <xf numFmtId="172" fontId="21" fillId="35" borderId="160" xfId="49" applyNumberFormat="1" applyFont="1" applyFill="1" applyBorder="1">
      <alignment horizontal="right" vertical="center"/>
      <protection locked="0"/>
    </xf>
    <xf numFmtId="172" fontId="21" fillId="35" borderId="155" xfId="49" applyNumberFormat="1" applyFont="1" applyFill="1" applyBorder="1">
      <alignment horizontal="right" vertical="center"/>
      <protection locked="0"/>
    </xf>
    <xf numFmtId="172" fontId="21" fillId="35" borderId="156" xfId="49" applyNumberFormat="1" applyFont="1" applyFill="1" applyBorder="1">
      <alignment horizontal="right" vertical="center"/>
      <protection locked="0"/>
    </xf>
    <xf numFmtId="172" fontId="22" fillId="33" borderId="29" xfId="48" applyNumberFormat="1" applyFont="1" applyFill="1" applyBorder="1">
      <alignment vertical="center"/>
      <protection locked="0"/>
    </xf>
    <xf numFmtId="172" fontId="22" fillId="33" borderId="54" xfId="48" applyNumberFormat="1" applyFont="1" applyFill="1" applyBorder="1">
      <alignment vertical="center"/>
      <protection locked="0"/>
    </xf>
    <xf numFmtId="172" fontId="22" fillId="33" borderId="54" xfId="48" applyNumberFormat="1" applyFont="1" applyFill="1" applyBorder="1">
      <alignment vertical="center"/>
      <protection locked="0"/>
    </xf>
    <xf numFmtId="172" fontId="22" fillId="33" borderId="28" xfId="48" applyNumberFormat="1" applyFont="1" applyFill="1" applyBorder="1">
      <alignment vertical="center"/>
      <protection locked="0"/>
    </xf>
    <xf numFmtId="172" fontId="22" fillId="33" borderId="28" xfId="48" applyNumberFormat="1" applyFont="1" applyFill="1" applyBorder="1">
      <alignment vertical="center"/>
      <protection locked="0"/>
    </xf>
    <xf numFmtId="172" fontId="22" fillId="33" borderId="0" xfId="48" applyNumberFormat="1" applyFont="1" applyFill="1">
      <alignment vertical="center"/>
      <protection locked="0"/>
    </xf>
    <xf numFmtId="172" fontId="22" fillId="33" borderId="197" xfId="48" applyNumberFormat="1" applyFont="1" applyFill="1" applyBorder="1">
      <alignment vertical="center"/>
      <protection locked="0"/>
    </xf>
    <xf numFmtId="172" fontId="22" fillId="35" borderId="29" xfId="48" applyNumberFormat="1" applyFont="1" applyFill="1" applyBorder="1">
      <alignment vertical="center"/>
      <protection locked="0"/>
    </xf>
    <xf numFmtId="172" fontId="22" fillId="35" borderId="28" xfId="48" applyNumberFormat="1" applyFont="1" applyFill="1" applyBorder="1">
      <alignment vertical="center"/>
      <protection locked="0"/>
    </xf>
    <xf numFmtId="172" fontId="36" fillId="35" borderId="34" xfId="48" applyNumberFormat="1" applyFont="1" applyFill="1" applyBorder="1">
      <alignment horizontal="right" vertical="center"/>
      <protection locked="0"/>
    </xf>
    <xf numFmtId="172" fontId="36" fillId="35" borderId="20" xfId="48" applyNumberFormat="1" applyFont="1" applyFill="1" applyBorder="1">
      <alignment horizontal="right" vertical="center"/>
      <protection locked="0"/>
    </xf>
    <xf numFmtId="172" fontId="36" fillId="35" borderId="58" xfId="48" applyNumberFormat="1" applyFont="1" applyFill="1" applyBorder="1">
      <alignment horizontal="right" vertical="center"/>
      <protection locked="0"/>
    </xf>
    <xf numFmtId="172" fontId="36" fillId="35" borderId="34" xfId="48" applyNumberFormat="1" applyFont="1" applyFill="1" applyBorder="1">
      <alignment horizontal="right" vertical="center"/>
      <protection locked="0"/>
    </xf>
    <xf numFmtId="172" fontId="36" fillId="35" borderId="20" xfId="48" applyNumberFormat="1" applyFont="1" applyFill="1" applyBorder="1">
      <alignment horizontal="right" vertical="center"/>
      <protection locked="0"/>
    </xf>
    <xf numFmtId="172" fontId="36" fillId="35" borderId="58" xfId="48" applyNumberFormat="1" applyFont="1" applyFill="1" applyBorder="1">
      <alignment horizontal="right" vertical="center"/>
      <protection locked="0"/>
    </xf>
    <xf numFmtId="172" fontId="36" fillId="35" borderId="155" xfId="48" applyNumberFormat="1" applyFont="1" applyFill="1" applyBorder="1">
      <alignment horizontal="right" vertical="center"/>
      <protection locked="0"/>
    </xf>
    <xf numFmtId="172" fontId="36" fillId="35" borderId="156" xfId="48" applyNumberFormat="1" applyFont="1" applyFill="1" applyBorder="1">
      <alignment horizontal="right" vertical="center"/>
      <protection locked="0"/>
    </xf>
    <xf numFmtId="0" fontId="24" fillId="0" borderId="0" xfId="0" applyNumberFormat="1" applyFont="1">
      <alignment vertical="center"/>
    </xf>
    <xf numFmtId="0" fontId="21" fillId="0" borderId="0" xfId="0" applyNumberFormat="1" applyFont="1">
      <alignment vertical="center"/>
      <protection locked="0"/>
    </xf>
    <xf numFmtId="0" fontId="28" fillId="0" borderId="0" xfId="0" applyNumberFormat="1" applyFont="1">
      <alignment horizontal="center" vertical="center"/>
    </xf>
    <xf numFmtId="0" fontId="42" fillId="0" borderId="19" xfId="53" applyFont="1" applyBorder="1">
      <alignment horizontal="right" vertical="center" shrinkToFit="1"/>
    </xf>
    <xf numFmtId="49" fontId="42" fillId="0" borderId="19" xfId="53" applyNumberFormat="1" applyFont="1" applyBorder="1">
      <alignment horizontal="left" vertical="center" shrinkToFit="1"/>
    </xf>
    <xf numFmtId="0" fontId="42" fillId="0" borderId="20" xfId="53" applyFont="1" applyBorder="1">
      <alignment horizontal="right" vertical="center"/>
    </xf>
    <xf numFmtId="49" fontId="42" fillId="0" borderId="20" xfId="53" applyNumberFormat="1" applyFont="1" applyBorder="1">
      <alignment horizontal="left" vertical="center"/>
    </xf>
    <xf numFmtId="0" fontId="27" fillId="0" borderId="0" xfId="49" applyFont="1">
      <alignment vertical="center"/>
    </xf>
    <xf numFmtId="0" fontId="26" fillId="0" borderId="14" xfId="49" applyFont="1" applyBorder="1">
      <alignment horizontal="center" vertical="center"/>
    </xf>
    <xf numFmtId="0" fontId="26" fillId="0" borderId="22" xfId="49" applyFont="1" applyBorder="1">
      <alignment horizontal="center" vertical="center"/>
    </xf>
    <xf numFmtId="0" fontId="26" fillId="0" borderId="23" xfId="49" applyFont="1" applyBorder="1">
      <alignment horizontal="center" vertical="center"/>
    </xf>
    <xf numFmtId="3" fontId="24" fillId="33" borderId="27" xfId="0" applyNumberFormat="1" applyFont="1" applyFill="1" applyBorder="1">
      <alignment vertical="center"/>
      <protection locked="0"/>
    </xf>
    <xf numFmtId="3" fontId="27" fillId="34" borderId="24" xfId="49" applyNumberFormat="1" applyFont="1" applyFill="1" applyBorder="1">
      <alignment vertical="center"/>
    </xf>
    <xf numFmtId="0" fontId="21" fillId="0" borderId="21" xfId="0" applyNumberFormat="1" applyFont="1" applyBorder="1">
      <alignment horizontal="center" vertical="center"/>
    </xf>
    <xf numFmtId="0" fontId="21" fillId="0" borderId="25" xfId="0" applyNumberFormat="1" applyFont="1" applyBorder="1">
      <alignment horizontal="center" vertical="center"/>
    </xf>
    <xf numFmtId="3" fontId="24" fillId="35" borderId="29" xfId="0" applyNumberFormat="1" applyFont="1" applyFill="1" applyBorder="1">
      <alignment vertical="center"/>
      <protection locked="0"/>
    </xf>
    <xf numFmtId="172" fontId="24" fillId="33" borderId="26" xfId="0" applyNumberFormat="1" applyFont="1" applyFill="1" applyBorder="1">
      <alignment vertical="center"/>
    </xf>
    <xf numFmtId="3" fontId="24" fillId="35" borderId="28" xfId="0" applyNumberFormat="1" applyFont="1" applyFill="1" applyBorder="1">
      <alignment vertical="center"/>
      <protection locked="0"/>
    </xf>
    <xf numFmtId="3" fontId="24" fillId="35" borderId="51" xfId="0" applyNumberFormat="1" applyFont="1" applyFill="1" applyBorder="1">
      <alignment horizontal="right" vertical="center"/>
      <protection locked="0"/>
    </xf>
    <xf numFmtId="3" fontId="24" fillId="35" borderId="38" xfId="0" applyNumberFormat="1" applyFont="1" applyFill="1" applyBorder="1">
      <alignment horizontal="right" vertical="center"/>
      <protection locked="0"/>
    </xf>
    <xf numFmtId="0" fontId="21" fillId="0" borderId="23" xfId="0" applyNumberFormat="1" applyFont="1" applyBorder="1">
      <alignment horizontal="center" vertical="center"/>
    </xf>
    <xf numFmtId="3" fontId="24" fillId="34" borderId="27" xfId="0" applyNumberFormat="1" applyFont="1" applyFill="1" applyBorder="1">
      <alignment vertical="center"/>
    </xf>
    <xf numFmtId="3" fontId="24" fillId="34" borderId="24" xfId="0" applyNumberFormat="1" applyFont="1" applyFill="1" applyBorder="1">
      <alignment vertical="center"/>
    </xf>
    <xf numFmtId="0" fontId="21" fillId="0" borderId="158" xfId="0" applyNumberFormat="1" applyFont="1" applyBorder="1">
      <alignment horizontal="center" vertical="center"/>
    </xf>
    <xf numFmtId="0" fontId="21" fillId="0" borderId="14" xfId="0" applyNumberFormat="1" applyFont="1" applyBorder="1">
      <alignment horizontal="center" vertical="center"/>
    </xf>
    <xf numFmtId="0" fontId="21" fillId="0" borderId="14" xfId="0" applyNumberFormat="1" applyFont="1" applyBorder="1">
      <alignment horizontal="center" vertical="center" wrapText="1"/>
    </xf>
    <xf numFmtId="0" fontId="21" fillId="0" borderId="22" xfId="0" applyNumberFormat="1" applyFont="1" applyBorder="1">
      <alignment horizontal="center" vertical="center"/>
    </xf>
    <xf numFmtId="0" fontId="21" fillId="0" borderId="33" xfId="0" applyNumberFormat="1" applyFont="1" applyBorder="1">
      <alignment horizontal="center" vertical="center"/>
    </xf>
    <xf numFmtId="3" fontId="24" fillId="34" borderId="28" xfId="0" applyNumberFormat="1" applyFont="1" applyFill="1" applyBorder="1">
      <alignment vertical="center"/>
    </xf>
    <xf numFmtId="0" fontId="21" fillId="0" borderId="47" xfId="0" applyNumberFormat="1" applyFont="1" applyBorder="1">
      <alignment horizontal="center" vertical="center"/>
    </xf>
    <xf numFmtId="0" fontId="21" fillId="0" borderId="29" xfId="0" applyNumberFormat="1" applyFont="1" applyBorder="1">
      <alignment horizontal="center" vertical="center"/>
    </xf>
    <xf numFmtId="0" fontId="21" fillId="0" borderId="29" xfId="0" applyNumberFormat="1" applyFont="1" applyBorder="1">
      <alignment horizontal="center" vertical="center" wrapText="1"/>
    </xf>
    <xf numFmtId="0" fontId="21" fillId="0" borderId="28" xfId="0" applyNumberFormat="1" applyFont="1" applyBorder="1">
      <alignment horizontal="center" vertical="center"/>
    </xf>
    <xf numFmtId="0" fontId="21" fillId="0" borderId="157" xfId="0" applyNumberFormat="1" applyFont="1" applyBorder="1">
      <alignment horizontal="center" vertical="center"/>
    </xf>
    <xf numFmtId="3" fontId="24" fillId="35" borderId="27" xfId="0" applyNumberFormat="1" applyFont="1" applyFill="1" applyBorder="1">
      <alignment vertical="center"/>
      <protection locked="0"/>
    </xf>
    <xf numFmtId="0" fontId="24" fillId="33" borderId="0" xfId="52" applyFont="1" applyFill="1">
      <alignment vertical="center"/>
    </xf>
    <xf numFmtId="0" fontId="21" fillId="33" borderId="0" xfId="52" applyFont="1" applyFill="1">
      <alignment vertical="center"/>
      <protection locked="0"/>
    </xf>
    <xf numFmtId="0" fontId="28" fillId="33" borderId="0" xfId="0" applyFont="1" applyFill="1">
      <alignment horizontal="center" vertical="center"/>
    </xf>
    <xf numFmtId="0" fontId="28" fillId="33" borderId="0" xfId="52" applyFont="1" applyFill="1">
      <alignment horizontal="center" vertical="center"/>
    </xf>
    <xf numFmtId="0" fontId="42" fillId="35" borderId="19" xfId="47" applyFont="1" applyFill="1" applyBorder="1">
      <alignment horizontal="right" vertical="center"/>
    </xf>
    <xf numFmtId="49" fontId="42" fillId="35" borderId="19" xfId="47" applyNumberFormat="1" applyFont="1" applyFill="1" applyBorder="1">
      <alignment horizontal="left" vertical="center"/>
    </xf>
    <xf numFmtId="0" fontId="42" fillId="35" borderId="20" xfId="47" applyFont="1" applyFill="1" applyBorder="1">
      <alignment horizontal="right" vertical="center"/>
    </xf>
    <xf numFmtId="49" fontId="42" fillId="35" borderId="20" xfId="47" applyNumberFormat="1" applyFont="1" applyFill="1" applyBorder="1">
      <alignment horizontal="left" vertical="center"/>
    </xf>
    <xf numFmtId="0" fontId="21" fillId="35" borderId="0" xfId="0" applyFont="1" applyFill="1">
      <alignment vertical="center"/>
    </xf>
    <xf numFmtId="0" fontId="24" fillId="35" borderId="0" xfId="49" applyFont="1" applyFill="1">
      <alignment vertical="center"/>
    </xf>
    <xf numFmtId="173" fontId="24" fillId="33" borderId="160" xfId="47" applyNumberFormat="1" applyFont="1" applyFill="1" applyBorder="1">
      <alignment horizontal="right" vertical="center" shrinkToFit="1"/>
      <protection locked="0"/>
    </xf>
    <xf numFmtId="173" fontId="24" fillId="33" borderId="155" xfId="47" applyNumberFormat="1" applyFont="1" applyFill="1" applyBorder="1">
      <alignment horizontal="right" vertical="center" shrinkToFit="1"/>
      <protection locked="0"/>
    </xf>
    <xf numFmtId="49" fontId="24" fillId="35" borderId="155" xfId="49" applyNumberFormat="1" applyFont="1" applyFill="1" applyBorder="1">
      <alignment horizontal="center" vertical="center" shrinkToFit="1"/>
    </xf>
    <xf numFmtId="49" fontId="24" fillId="35" borderId="156" xfId="49" applyNumberFormat="1" applyFont="1" applyFill="1" applyBorder="1">
      <alignment horizontal="center" vertical="center" shrinkToFit="1"/>
    </xf>
    <xf numFmtId="172" fontId="24" fillId="33" borderId="160" xfId="47" applyNumberFormat="1" applyFont="1" applyFill="1" applyBorder="1">
      <alignment horizontal="right" vertical="center" shrinkToFit="1"/>
      <protection locked="0"/>
    </xf>
    <xf numFmtId="172" fontId="24" fillId="33" borderId="155" xfId="47" applyNumberFormat="1" applyFont="1" applyFill="1" applyBorder="1">
      <alignment horizontal="right" vertical="center" shrinkToFit="1"/>
      <protection locked="0"/>
    </xf>
    <xf numFmtId="172" fontId="24" fillId="33" borderId="156" xfId="47" applyNumberFormat="1" applyFont="1" applyFill="1" applyBorder="1">
      <alignment horizontal="right" vertical="center" shrinkToFit="1"/>
      <protection locked="0"/>
    </xf>
    <xf numFmtId="173" fontId="24" fillId="33" borderId="171" xfId="47" applyNumberFormat="1" applyFont="1" applyFill="1" applyBorder="1">
      <alignment horizontal="right" vertical="center" shrinkToFit="1"/>
      <protection locked="0"/>
    </xf>
    <xf numFmtId="173" fontId="24" fillId="33" borderId="10" xfId="47" applyNumberFormat="1" applyFont="1" applyFill="1" applyBorder="1">
      <alignment horizontal="right" vertical="center" shrinkToFit="1"/>
      <protection locked="0"/>
    </xf>
    <xf numFmtId="173" fontId="24" fillId="33" borderId="147" xfId="47" applyNumberFormat="1" applyFont="1" applyFill="1" applyBorder="1">
      <alignment horizontal="right" vertical="center" shrinkToFit="1"/>
      <protection locked="0"/>
    </xf>
    <xf numFmtId="49" fontId="24" fillId="35" borderId="147" xfId="49" applyNumberFormat="1" applyFont="1" applyFill="1" applyBorder="1">
      <alignment horizontal="center" vertical="center" shrinkToFit="1"/>
    </xf>
    <xf numFmtId="49" fontId="24" fillId="35" borderId="168" xfId="49" applyNumberFormat="1" applyFont="1" applyFill="1" applyBorder="1">
      <alignment horizontal="center" vertical="center" shrinkToFit="1"/>
    </xf>
    <xf numFmtId="172" fontId="24" fillId="33" borderId="10" xfId="47" applyNumberFormat="1" applyFont="1" applyFill="1" applyBorder="1">
      <alignment horizontal="right" vertical="center" shrinkToFit="1"/>
      <protection locked="0"/>
    </xf>
    <xf numFmtId="172" fontId="24" fillId="33" borderId="147" xfId="47" applyNumberFormat="1" applyFont="1" applyFill="1" applyBorder="1">
      <alignment horizontal="right" vertical="center" shrinkToFit="1"/>
      <protection locked="0"/>
    </xf>
    <xf numFmtId="172" fontId="24" fillId="33" borderId="168" xfId="47" applyNumberFormat="1" applyFont="1" applyFill="1" applyBorder="1">
      <alignment horizontal="right" vertical="center" shrinkToFit="1"/>
      <protection locked="0"/>
    </xf>
    <xf numFmtId="173" fontId="24" fillId="33" borderId="34" xfId="47" applyNumberFormat="1" applyFont="1" applyFill="1" applyBorder="1">
      <alignment horizontal="right" vertical="center" shrinkToFit="1"/>
      <protection locked="0"/>
    </xf>
    <xf numFmtId="173" fontId="24" fillId="33" borderId="20" xfId="47" applyNumberFormat="1" applyFont="1" applyFill="1" applyBorder="1">
      <alignment horizontal="right" vertical="center" shrinkToFit="1"/>
      <protection locked="0"/>
    </xf>
    <xf numFmtId="49" fontId="24" fillId="35" borderId="20" xfId="49" applyNumberFormat="1" applyFont="1" applyFill="1" applyBorder="1">
      <alignment horizontal="center" vertical="center" shrinkToFit="1"/>
    </xf>
    <xf numFmtId="49" fontId="24" fillId="35" borderId="58" xfId="49" applyNumberFormat="1" applyFont="1" applyFill="1" applyBorder="1">
      <alignment horizontal="center" vertical="center" shrinkToFit="1"/>
    </xf>
    <xf numFmtId="172" fontId="24" fillId="33" borderId="34" xfId="47" applyNumberFormat="1" applyFont="1" applyFill="1" applyBorder="1">
      <alignment horizontal="right" vertical="center" shrinkToFit="1"/>
      <protection locked="0"/>
    </xf>
    <xf numFmtId="172" fontId="24" fillId="33" borderId="20" xfId="47" applyNumberFormat="1" applyFont="1" applyFill="1" applyBorder="1">
      <alignment horizontal="right" vertical="center" shrinkToFit="1"/>
      <protection locked="0"/>
    </xf>
    <xf numFmtId="172" fontId="24" fillId="33" borderId="58" xfId="47" applyNumberFormat="1" applyFont="1" applyFill="1" applyBorder="1">
      <alignment horizontal="right" vertical="center" shrinkToFit="1"/>
      <protection locked="0"/>
    </xf>
    <xf numFmtId="173" fontId="24" fillId="33" borderId="114" xfId="47" applyNumberFormat="1" applyFont="1" applyFill="1" applyBorder="1">
      <alignment horizontal="right" vertical="center" shrinkToFit="1"/>
      <protection locked="0"/>
    </xf>
    <xf numFmtId="173" fontId="24" fillId="33" borderId="96" xfId="47" applyNumberFormat="1" applyFont="1" applyFill="1" applyBorder="1">
      <alignment horizontal="right" vertical="center" shrinkToFit="1"/>
      <protection locked="0"/>
    </xf>
    <xf numFmtId="49" fontId="24" fillId="35" borderId="96" xfId="49" applyNumberFormat="1" applyFont="1" applyFill="1" applyBorder="1">
      <alignment horizontal="center" vertical="center" shrinkToFit="1"/>
    </xf>
    <xf numFmtId="49" fontId="24" fillId="35" borderId="163" xfId="49" applyNumberFormat="1" applyFont="1" applyFill="1" applyBorder="1">
      <alignment horizontal="center" vertical="center" shrinkToFit="1"/>
    </xf>
    <xf numFmtId="172" fontId="24" fillId="33" borderId="114" xfId="47" applyNumberFormat="1" applyFont="1" applyFill="1" applyBorder="1">
      <alignment horizontal="right" vertical="center" shrinkToFit="1"/>
      <protection locked="0"/>
    </xf>
    <xf numFmtId="172" fontId="24" fillId="33" borderId="96" xfId="47" applyNumberFormat="1" applyFont="1" applyFill="1" applyBorder="1">
      <alignment horizontal="right" vertical="center" shrinkToFit="1"/>
      <protection locked="0"/>
    </xf>
    <xf numFmtId="172" fontId="24" fillId="33" borderId="163" xfId="47" applyNumberFormat="1" applyFont="1" applyFill="1" applyBorder="1">
      <alignment horizontal="right" vertical="center" shrinkToFit="1"/>
      <protection locked="0"/>
    </xf>
    <xf numFmtId="172" fontId="24" fillId="35" borderId="160" xfId="49" applyNumberFormat="1" applyFont="1" applyFill="1" applyBorder="1">
      <alignment horizontal="right" vertical="center" shrinkToFit="1"/>
      <protection locked="0"/>
    </xf>
    <xf numFmtId="172" fontId="24" fillId="35" borderId="155" xfId="49" applyNumberFormat="1" applyFont="1" applyFill="1" applyBorder="1">
      <alignment horizontal="right" vertical="center" shrinkToFit="1"/>
      <protection locked="0"/>
    </xf>
    <xf numFmtId="172" fontId="24" fillId="35" borderId="156" xfId="49" applyNumberFormat="1" applyFont="1" applyFill="1" applyBorder="1">
      <alignment horizontal="right" vertical="center" shrinkToFit="1"/>
      <protection locked="0"/>
    </xf>
    <xf numFmtId="172" fontId="24" fillId="34" borderId="160" xfId="47" applyNumberFormat="1" applyFont="1" applyFill="1" applyBorder="1">
      <alignment horizontal="right" vertical="center" shrinkToFit="1"/>
    </xf>
    <xf numFmtId="172" fontId="24" fillId="34" borderId="155" xfId="47" applyNumberFormat="1" applyFont="1" applyFill="1" applyBorder="1">
      <alignment horizontal="right" vertical="center" shrinkToFit="1"/>
    </xf>
    <xf numFmtId="172" fontId="24" fillId="34" borderId="156" xfId="47" applyNumberFormat="1" applyFont="1" applyFill="1" applyBorder="1">
      <alignment horizontal="right" vertical="center" shrinkToFit="1"/>
    </xf>
    <xf numFmtId="0" fontId="24" fillId="0" borderId="0" xfId="51" applyFont="1">
      <alignment vertical="center"/>
    </xf>
    <xf numFmtId="0" fontId="0" fillId="0" borderId="0" xfId="0" applyFont="1">
      <protection locked="0"/>
    </xf>
    <xf numFmtId="0" fontId="28" fillId="0" borderId="0" xfId="51" applyFont="1">
      <alignment horizontal="center" vertical="center"/>
    </xf>
    <xf numFmtId="49" fontId="42" fillId="0" borderId="19" xfId="53" applyNumberFormat="1" applyFont="1" applyBorder="1">
      <alignment horizontal="left" vertical="center"/>
    </xf>
    <xf numFmtId="0" fontId="21" fillId="0" borderId="14" xfId="0" applyNumberFormat="1" applyFont="1" applyBorder="1">
      <alignment horizontal="left" vertical="center"/>
    </xf>
    <xf numFmtId="0" fontId="21" fillId="0" borderId="11" xfId="0" applyNumberFormat="1" applyFont="1" applyBorder="1">
      <alignment horizontal="left" vertical="center"/>
    </xf>
    <xf numFmtId="0" fontId="21" fillId="0" borderId="11" xfId="0" applyNumberFormat="1" applyFont="1" applyBorder="1">
      <alignment horizontal="center" vertical="center"/>
    </xf>
    <xf numFmtId="0" fontId="21" fillId="0" borderId="22" xfId="0" applyNumberFormat="1" applyFont="1" applyBorder="1">
      <alignment horizontal="left" vertical="center"/>
    </xf>
    <xf numFmtId="0" fontId="21" fillId="0" borderId="30" xfId="0" applyNumberFormat="1" applyFont="1" applyBorder="1">
      <alignment vertical="center"/>
    </xf>
    <xf numFmtId="172" fontId="24" fillId="33" borderId="145" xfId="0" applyNumberFormat="1" applyFont="1" applyFill="1" applyBorder="1">
      <alignment horizontal="right" vertical="center" shrinkToFit="1"/>
    </xf>
    <xf numFmtId="172" fontId="24" fillId="0" borderId="172" xfId="0" applyNumberFormat="1" applyFont="1" applyBorder="1">
      <alignment horizontal="right" vertical="center" shrinkToFit="1"/>
    </xf>
    <xf numFmtId="172" fontId="24" fillId="34" borderId="145" xfId="0" applyNumberFormat="1" applyFont="1" applyFill="1" applyBorder="1">
      <alignment horizontal="right" vertical="center" shrinkToFit="1"/>
    </xf>
    <xf numFmtId="172" fontId="24" fillId="34" borderId="173" xfId="0" applyNumberFormat="1" applyFont="1" applyFill="1" applyBorder="1">
      <alignment horizontal="right" vertical="center" shrinkToFit="1"/>
    </xf>
    <xf numFmtId="172" fontId="21" fillId="0" borderId="138" xfId="0" applyNumberFormat="1" applyFont="1" applyBorder="1">
      <alignment horizontal="center" vertical="center"/>
    </xf>
    <xf numFmtId="172" fontId="21" fillId="0" borderId="139" xfId="0" applyNumberFormat="1" applyFont="1" applyBorder="1">
      <alignment horizontal="center" vertical="center"/>
    </xf>
    <xf numFmtId="172" fontId="21" fillId="0" borderId="139" xfId="0" applyNumberFormat="1" applyFont="1" applyBorder="1">
      <alignment horizontal="center" vertical="center" wrapText="1"/>
    </xf>
    <xf numFmtId="172" fontId="21" fillId="0" borderId="140" xfId="0" applyNumberFormat="1" applyFont="1" applyBorder="1">
      <alignment horizontal="center" vertical="center" wrapText="1"/>
    </xf>
    <xf numFmtId="0" fontId="21" fillId="0" borderId="141" xfId="0" applyNumberFormat="1" applyFont="1" applyBorder="1">
      <alignment vertical="center" wrapText="1"/>
    </xf>
    <xf numFmtId="172" fontId="24" fillId="33" borderId="142" xfId="0" applyNumberFormat="1" applyFont="1" applyFill="1" applyBorder="1">
      <alignment vertical="center" shrinkToFit="1"/>
    </xf>
    <xf numFmtId="172" fontId="24" fillId="33" borderId="143" xfId="0" applyNumberFormat="1" applyFont="1" applyFill="1" applyBorder="1">
      <alignment vertical="center" shrinkToFit="1"/>
    </xf>
    <xf numFmtId="172" fontId="24" fillId="34" borderId="143" xfId="0" applyNumberFormat="1" applyFont="1" applyFill="1" applyBorder="1">
      <alignment vertical="center" shrinkToFit="1"/>
    </xf>
    <xf numFmtId="172" fontId="24" fillId="34" borderId="144" xfId="0" applyNumberFormat="1" applyFont="1" applyFill="1" applyBorder="1">
      <alignment vertical="center" shrinkToFit="1"/>
    </xf>
    <xf numFmtId="0" fontId="21" fillId="0" borderId="133" xfId="0" applyNumberFormat="1" applyFont="1" applyBorder="1">
      <alignment vertical="center" wrapText="1"/>
    </xf>
    <xf numFmtId="172" fontId="24" fillId="33" borderId="134" xfId="0" applyNumberFormat="1" applyFont="1" applyFill="1" applyBorder="1">
      <alignment vertical="center" shrinkToFit="1"/>
    </xf>
    <xf numFmtId="172" fontId="24" fillId="33" borderId="145" xfId="0" applyNumberFormat="1" applyFont="1" applyFill="1" applyBorder="1">
      <alignment vertical="center" shrinkToFit="1"/>
    </xf>
    <xf numFmtId="172" fontId="24" fillId="34" borderId="145" xfId="0" applyNumberFormat="1" applyFont="1" applyFill="1" applyBorder="1">
      <alignment vertical="center" shrinkToFit="1"/>
    </xf>
    <xf numFmtId="172" fontId="24" fillId="34" borderId="136" xfId="0" applyNumberFormat="1" applyFont="1" applyFill="1" applyBorder="1">
      <alignment vertical="center" shrinkToFit="1"/>
    </xf>
    <xf numFmtId="172" fontId="24" fillId="33" borderId="38" xfId="0" applyNumberFormat="1" applyFont="1" applyFill="1" applyBorder="1">
      <alignment vertical="center" shrinkToFit="1"/>
    </xf>
    <xf numFmtId="0" fontId="21" fillId="0" borderId="23" xfId="0" applyNumberFormat="1" applyFont="1" applyBorder="1">
      <alignment vertical="center" wrapText="1"/>
    </xf>
    <xf numFmtId="172" fontId="24" fillId="33" borderId="27" xfId="0" applyNumberFormat="1" applyFont="1" applyFill="1" applyBorder="1">
      <alignment vertical="center" shrinkToFit="1"/>
    </xf>
    <xf numFmtId="172" fontId="24" fillId="33" borderId="94" xfId="0" applyNumberFormat="1" applyFont="1" applyFill="1" applyBorder="1">
      <alignment vertical="center" shrinkToFit="1"/>
    </xf>
    <xf numFmtId="172" fontId="24" fillId="34" borderId="27" xfId="0" applyNumberFormat="1" applyFont="1" applyFill="1" applyBorder="1">
      <alignment vertical="center" shrinkToFit="1"/>
    </xf>
    <xf numFmtId="172" fontId="24" fillId="34" borderId="24" xfId="0" applyNumberFormat="1" applyFont="1" applyFill="1" applyBorder="1">
      <alignment vertical="center" shrinkToFit="1"/>
    </xf>
    <xf numFmtId="0" fontId="21" fillId="0" borderId="30" xfId="0" applyNumberFormat="1" applyFont="1" applyBorder="1">
      <alignment vertical="center" wrapText="1"/>
    </xf>
    <xf numFmtId="172" fontId="24" fillId="33" borderId="146" xfId="0" applyNumberFormat="1" applyFont="1" applyFill="1" applyBorder="1">
      <alignment vertical="center" shrinkToFit="1"/>
    </xf>
    <xf numFmtId="172" fontId="24" fillId="33" borderId="144" xfId="0" applyNumberFormat="1" applyFont="1" applyFill="1" applyBorder="1">
      <alignment vertical="center" shrinkToFit="1"/>
    </xf>
    <xf numFmtId="172" fontId="24" fillId="33" borderId="135" xfId="0" applyNumberFormat="1" applyFont="1" applyFill="1" applyBorder="1">
      <alignment vertical="center" shrinkToFit="1"/>
    </xf>
    <xf numFmtId="172" fontId="24" fillId="33" borderId="136" xfId="0" applyNumberFormat="1" applyFont="1" applyFill="1" applyBorder="1">
      <alignment vertical="center" shrinkToFit="1"/>
    </xf>
    <xf numFmtId="172" fontId="24" fillId="33" borderId="24" xfId="0" applyNumberFormat="1" applyFont="1" applyFill="1" applyBorder="1">
      <alignment vertical="center" shrinkToFit="1"/>
    </xf>
    <xf numFmtId="172" fontId="24" fillId="0" borderId="173" xfId="0" applyNumberFormat="1" applyFont="1" applyBorder="1">
      <alignment horizontal="right" vertical="center" shrinkToFit="1"/>
    </xf>
    <xf numFmtId="0" fontId="21" fillId="0" borderId="148" xfId="0" applyNumberFormat="1" applyFont="1" applyBorder="1">
      <alignment vertical="center"/>
    </xf>
    <xf numFmtId="172" fontId="21" fillId="0" borderId="143" xfId="0" applyNumberFormat="1" applyFont="1" applyBorder="1">
      <alignment horizontal="center" vertical="center"/>
    </xf>
    <xf numFmtId="0" fontId="21" fillId="0" borderId="144" xfId="0" applyNumberFormat="1" applyFont="1" applyBorder="1">
      <alignment horizontal="center" vertical="center"/>
    </xf>
    <xf numFmtId="0" fontId="21" fillId="0" borderId="150" xfId="0" applyNumberFormat="1" applyFont="1" applyBorder="1">
      <alignment vertical="center" wrapText="1"/>
    </xf>
    <xf numFmtId="172" fontId="24" fillId="33" borderId="151" xfId="0" applyNumberFormat="1" applyFont="1" applyFill="1" applyBorder="1">
      <alignment vertical="center" shrinkToFit="1"/>
    </xf>
    <xf numFmtId="0" fontId="21" fillId="0" borderId="33" xfId="0" applyNumberFormat="1" applyFont="1" applyBorder="1">
      <alignment vertical="center" wrapText="1"/>
    </xf>
    <xf numFmtId="172" fontId="24" fillId="33" borderId="35" xfId="0" applyNumberFormat="1" applyFont="1" applyFill="1" applyBorder="1">
      <alignment vertical="center" shrinkToFit="1"/>
    </xf>
    <xf numFmtId="0" fontId="21" fillId="0" borderId="148" xfId="0" applyNumberFormat="1" applyFont="1" applyBorder="1">
      <alignment vertical="center" wrapText="1"/>
    </xf>
    <xf numFmtId="0" fontId="21" fillId="0" borderId="152" xfId="0" applyNumberFormat="1" applyFont="1" applyBorder="1">
      <alignment vertical="center" wrapText="1"/>
    </xf>
    <xf numFmtId="0" fontId="21" fillId="0" borderId="96" xfId="0" applyNumberFormat="1" applyFont="1" applyBorder="1">
      <alignment vertical="center" wrapText="1"/>
    </xf>
    <xf numFmtId="0" fontId="21" fillId="0" borderId="47" xfId="0" applyNumberFormat="1" applyFont="1" applyBorder="1">
      <alignment vertical="center" wrapText="1"/>
    </xf>
    <xf numFmtId="172" fontId="24" fillId="33" borderId="59" xfId="0" applyNumberFormat="1" applyFont="1" applyFill="1" applyBorder="1">
      <alignment vertical="center" shrinkToFit="1"/>
    </xf>
    <xf numFmtId="0" fontId="19" fillId="0" borderId="0" xfId="0" applyFont="1">
      <protection locked="0"/>
    </xf>
    <xf numFmtId="0" fontId="21" fillId="0" borderId="11" xfId="0" applyNumberFormat="1" applyFont="1" applyBorder="1">
      <alignment horizontal="left" vertical="center" wrapText="1"/>
    </xf>
    <xf numFmtId="172" fontId="24" fillId="34" borderId="142" xfId="0" applyNumberFormat="1" applyFont="1" applyFill="1" applyBorder="1">
      <alignment vertical="center" shrinkToFit="1"/>
    </xf>
    <xf numFmtId="172" fontId="24" fillId="34" borderId="35" xfId="0" applyNumberFormat="1" applyFont="1" applyFill="1" applyBorder="1">
      <alignment vertical="center" shrinkToFit="1"/>
    </xf>
    <xf numFmtId="0" fontId="21" fillId="0" borderId="0" xfId="0" applyNumberFormat="1" applyFont="1">
      <alignment vertical="center"/>
      <protection locked="0"/>
    </xf>
    <xf numFmtId="172" fontId="24" fillId="34" borderId="135" xfId="0" applyNumberFormat="1" applyFont="1" applyFill="1" applyBorder="1">
      <alignment vertical="center" shrinkToFit="1"/>
    </xf>
    <xf numFmtId="0" fontId="24" fillId="0" borderId="0" xfId="52" applyFont="1">
      <alignment vertical="center"/>
    </xf>
    <xf numFmtId="0" fontId="42" fillId="35" borderId="19" xfId="48" applyFont="1" applyFill="1" applyBorder="1">
      <alignment horizontal="right" vertical="center"/>
    </xf>
    <xf numFmtId="49" fontId="42" fillId="35" borderId="19" xfId="48" applyNumberFormat="1" applyFont="1" applyFill="1" applyBorder="1">
      <alignment horizontal="left" vertical="center"/>
    </xf>
    <xf numFmtId="0" fontId="42" fillId="35" borderId="19" xfId="48" applyFont="1" applyFill="1" applyBorder="1">
      <alignment horizontal="left" vertical="center"/>
    </xf>
    <xf numFmtId="0" fontId="21" fillId="33" borderId="0" xfId="0" applyFont="1" applyFill="1">
      <alignment vertical="center"/>
    </xf>
    <xf numFmtId="0" fontId="21" fillId="0" borderId="158" xfId="52" applyFont="1" applyBorder="1">
      <alignment horizontal="center" vertical="center"/>
    </xf>
    <xf numFmtId="0" fontId="21" fillId="0" borderId="14" xfId="52" applyFont="1" applyBorder="1">
      <alignment horizontal="left" vertical="center"/>
    </xf>
    <xf numFmtId="0" fontId="21" fillId="0" borderId="11" xfId="52" applyFont="1" applyBorder="1">
      <alignment horizontal="center" vertical="center"/>
    </xf>
    <xf numFmtId="0" fontId="21" fillId="0" borderId="13" xfId="52" applyFont="1" applyBorder="1">
      <alignment horizontal="center" vertical="center"/>
    </xf>
    <xf numFmtId="0" fontId="21" fillId="0" borderId="14" xfId="52" applyFont="1" applyBorder="1">
      <alignment horizontal="center" vertical="center"/>
    </xf>
    <xf numFmtId="0" fontId="21" fillId="0" borderId="15" xfId="52" applyFont="1" applyBorder="1">
      <alignment horizontal="center" vertical="center"/>
    </xf>
    <xf numFmtId="0" fontId="21" fillId="0" borderId="50" xfId="52" applyFont="1" applyBorder="1">
      <alignment horizontal="center" vertical="center"/>
    </xf>
    <xf numFmtId="0" fontId="21" fillId="0" borderId="38" xfId="52" applyFont="1" applyBorder="1">
      <alignment vertical="center"/>
    </xf>
    <xf numFmtId="172" fontId="24" fillId="34" borderId="29" xfId="48" applyNumberFormat="1" applyFont="1" applyFill="1" applyBorder="1">
      <alignment vertical="center" shrinkToFit="1"/>
    </xf>
    <xf numFmtId="172" fontId="24" fillId="34" borderId="130" xfId="48" applyNumberFormat="1" applyFont="1" applyFill="1" applyBorder="1">
      <alignment vertical="center" shrinkToFit="1"/>
    </xf>
    <xf numFmtId="0" fontId="24" fillId="34" borderId="198" xfId="0" applyFont="1" applyFill="1" applyBorder="1">
      <alignment vertical="center" shrinkToFit="1"/>
    </xf>
    <xf numFmtId="172" fontId="24" fillId="34" borderId="55" xfId="48" applyNumberFormat="1" applyFont="1" applyFill="1" applyBorder="1">
      <alignment vertical="center" shrinkToFit="1"/>
    </xf>
    <xf numFmtId="172" fontId="24" fillId="34" borderId="39" xfId="48" applyNumberFormat="1" applyFont="1" applyFill="1" applyBorder="1">
      <alignment vertical="center" shrinkToFit="1"/>
    </xf>
    <xf numFmtId="0" fontId="21" fillId="0" borderId="29" xfId="52" applyFont="1" applyBorder="1">
      <alignment horizontal="left" vertical="center" indent="1"/>
    </xf>
    <xf numFmtId="172" fontId="24" fillId="33" borderId="29" xfId="48" applyNumberFormat="1" applyFont="1" applyFill="1" applyBorder="1">
      <alignment vertical="center" shrinkToFit="1"/>
    </xf>
    <xf numFmtId="0" fontId="6" fillId="35" borderId="199" xfId="0" applyFill="1" applyBorder="1">
      <alignment vertical="center"/>
    </xf>
    <xf numFmtId="0" fontId="21" fillId="0" borderId="38" xfId="52" applyFont="1" applyBorder="1">
      <alignment horizontal="left" vertical="center" indent="1"/>
    </xf>
    <xf numFmtId="0" fontId="21" fillId="0" borderId="157" xfId="52" applyFont="1" applyBorder="1">
      <alignment horizontal="center" vertical="center"/>
    </xf>
    <xf numFmtId="0" fontId="21" fillId="0" borderId="44" xfId="52" applyFont="1" applyBorder="1">
      <alignment horizontal="left" vertical="center"/>
    </xf>
    <xf numFmtId="0" fontId="24" fillId="34" borderId="200" xfId="0" applyFont="1" applyFill="1" applyBorder="1">
      <alignment vertical="center" shrinkToFit="1"/>
    </xf>
    <xf numFmtId="172" fontId="24" fillId="34" borderId="46" xfId="48" applyNumberFormat="1" applyFont="1" applyFill="1" applyBorder="1">
      <alignment vertical="center" shrinkToFit="1"/>
    </xf>
    <xf numFmtId="0" fontId="21" fillId="0" borderId="129" xfId="52" applyFont="1" applyBorder="1">
      <alignment horizontal="center" vertical="center"/>
    </xf>
    <xf numFmtId="0" fontId="24" fillId="34" borderId="201" xfId="0" applyFont="1" applyFill="1" applyBorder="1">
      <alignment vertical="center" shrinkToFit="1"/>
    </xf>
    <xf numFmtId="0" fontId="24" fillId="34" borderId="202" xfId="0" applyFont="1" applyFill="1" applyBorder="1">
      <alignment vertical="center" shrinkToFit="1"/>
    </xf>
    <xf numFmtId="172" fontId="24" fillId="34" borderId="27" xfId="48" applyNumberFormat="1" applyFont="1" applyFill="1" applyBorder="1">
      <alignment vertical="center" shrinkToFit="1"/>
    </xf>
    <xf numFmtId="172" fontId="24" fillId="34" borderId="132" xfId="48" applyNumberFormat="1" applyFont="1" applyFill="1" applyBorder="1">
      <alignment vertical="center" shrinkToFit="1"/>
    </xf>
    <xf numFmtId="0" fontId="24" fillId="34" borderId="203" xfId="0" applyFont="1" applyFill="1" applyBorder="1">
      <alignment vertical="center" shrinkToFit="1"/>
    </xf>
    <xf numFmtId="172" fontId="24" fillId="34" borderId="56" xfId="48" applyNumberFormat="1" applyFont="1" applyFill="1" applyBorder="1">
      <alignment vertical="center" shrinkToFit="1"/>
    </xf>
    <xf numFmtId="0" fontId="21" fillId="33" borderId="0" xfId="0" applyFont="1" applyFill="1">
      <alignment vertical="center"/>
    </xf>
    <xf numFmtId="0" fontId="21" fillId="33" borderId="0" xfId="52" applyFont="1" applyFill="1">
      <alignment vertical="center"/>
    </xf>
    <xf numFmtId="0" fontId="24" fillId="34" borderId="204" xfId="0" applyFont="1" applyFill="1" applyBorder="1">
      <alignment vertical="center" shrinkToFit="1"/>
    </xf>
    <xf numFmtId="0" fontId="24" fillId="34" borderId="205" xfId="0" applyFont="1" applyFill="1" applyBorder="1">
      <alignment vertical="center" shrinkToFit="1"/>
    </xf>
    <xf numFmtId="0" fontId="24" fillId="35" borderId="0" xfId="52" applyFont="1" applyFill="1">
      <alignment vertical="center"/>
    </xf>
    <xf numFmtId="0" fontId="28" fillId="35" borderId="0" xfId="0" applyFont="1" applyFill="1">
      <alignment horizontal="center" vertical="center"/>
    </xf>
    <xf numFmtId="0" fontId="28" fillId="35" borderId="0" xfId="52" applyFont="1" applyFill="1">
      <alignment horizontal="center" vertical="center"/>
    </xf>
    <xf numFmtId="0" fontId="42" fillId="0" borderId="19" xfId="53" applyFont="1" applyBorder="1">
      <alignment horizontal="right" vertical="center" shrinkToFit="1"/>
    </xf>
    <xf numFmtId="0" fontId="42" fillId="0" borderId="20" xfId="53" applyFont="1" applyBorder="1">
      <alignment horizontal="right" vertical="center"/>
    </xf>
    <xf numFmtId="0" fontId="24" fillId="33" borderId="0" xfId="51" applyFont="1" applyFill="1">
      <alignment vertical="center"/>
    </xf>
    <xf numFmtId="0" fontId="21" fillId="33" borderId="11" xfId="52" applyFont="1" applyFill="1" applyBorder="1">
      <alignment horizontal="center" vertical="center"/>
    </xf>
    <xf numFmtId="0" fontId="21" fillId="33" borderId="147" xfId="52" applyFont="1" applyFill="1" applyBorder="1">
      <alignment horizontal="center" vertical="center"/>
    </xf>
    <xf numFmtId="0" fontId="21" fillId="33" borderId="176" xfId="52" applyFont="1" applyFill="1" applyBorder="1">
      <alignment horizontal="center" vertical="center"/>
    </xf>
    <xf numFmtId="0" fontId="21" fillId="33" borderId="129" xfId="52" applyFont="1" applyFill="1" applyBorder="1">
      <alignment horizontal="center" vertical="center"/>
    </xf>
    <xf numFmtId="0" fontId="21" fillId="33" borderId="48" xfId="52" applyFont="1" applyFill="1" applyBorder="1">
      <alignment horizontal="center" vertical="center"/>
    </xf>
    <xf numFmtId="0" fontId="21" fillId="33" borderId="54" xfId="52" applyFont="1" applyFill="1" applyBorder="1">
      <alignment horizontal="center" vertical="center"/>
    </xf>
    <xf numFmtId="0" fontId="21" fillId="33" borderId="29" xfId="52" applyFont="1" applyFill="1" applyBorder="1">
      <alignment horizontal="center" vertical="center"/>
    </xf>
    <xf numFmtId="0" fontId="21" fillId="33" borderId="39" xfId="52" applyFont="1" applyFill="1" applyBorder="1">
      <alignment horizontal="center" vertical="center"/>
    </xf>
    <xf numFmtId="0" fontId="21" fillId="33" borderId="16" xfId="52" applyFont="1" applyFill="1" applyBorder="1">
      <alignment horizontal="center" vertical="center"/>
    </xf>
    <xf numFmtId="172" fontId="24" fillId="33" borderId="35" xfId="52" applyNumberFormat="1" applyFont="1" applyFill="1" applyBorder="1">
      <alignment horizontal="right" vertical="center" shrinkToFit="1"/>
    </xf>
    <xf numFmtId="172" fontId="24" fillId="34" borderId="35" xfId="52" applyNumberFormat="1" applyFont="1" applyFill="1" applyBorder="1">
      <alignment horizontal="right" vertical="center" shrinkToFit="1"/>
    </xf>
    <xf numFmtId="0" fontId="24" fillId="33" borderId="199" xfId="0" applyFont="1" applyFill="1" applyBorder="1">
      <alignment vertical="center" shrinkToFit="1"/>
    </xf>
    <xf numFmtId="172" fontId="24" fillId="34" borderId="121" xfId="52" applyNumberFormat="1" applyFont="1" applyFill="1" applyBorder="1">
      <alignment horizontal="right" vertical="center" shrinkToFit="1"/>
    </xf>
    <xf numFmtId="172" fontId="24" fillId="34" borderId="39" xfId="52" applyNumberFormat="1" applyFont="1" applyFill="1" applyBorder="1">
      <alignment horizontal="right" vertical="center" shrinkToFit="1"/>
    </xf>
    <xf numFmtId="0" fontId="21" fillId="33" borderId="17" xfId="52" applyFont="1" applyFill="1" applyBorder="1">
      <alignment horizontal="center" vertical="center"/>
    </xf>
    <xf numFmtId="172" fontId="24" fillId="34" borderId="41" xfId="52" applyNumberFormat="1" applyFont="1" applyFill="1" applyBorder="1">
      <alignment horizontal="right" vertical="center" shrinkToFit="1"/>
    </xf>
    <xf numFmtId="172" fontId="24" fillId="34" borderId="56" xfId="52" applyNumberFormat="1" applyFont="1" applyFill="1" applyBorder="1">
      <alignment horizontal="right" vertical="center" shrinkToFit="1"/>
    </xf>
    <xf numFmtId="0" fontId="24" fillId="34" borderId="206" xfId="0" applyFont="1" applyFill="1" applyBorder="1">
      <alignment vertical="center" shrinkToFit="1"/>
    </xf>
    <xf numFmtId="172" fontId="24" fillId="34" borderId="94" xfId="52" applyNumberFormat="1" applyFont="1" applyFill="1" applyBorder="1">
      <alignment horizontal="right" vertical="center" shrinkToFit="1"/>
    </xf>
    <xf numFmtId="172" fontId="24" fillId="34" borderId="46" xfId="52" applyNumberFormat="1" applyFont="1" applyFill="1" applyBorder="1">
      <alignment horizontal="right" vertical="center" shrinkToFit="1"/>
    </xf>
    <xf numFmtId="0" fontId="42" fillId="33" borderId="0" xfId="52" applyFont="1" applyFill="1">
      <alignment vertical="center"/>
    </xf>
    <xf numFmtId="0" fontId="21" fillId="33" borderId="18" xfId="52" applyFont="1" applyFill="1" applyBorder="1">
      <alignment horizontal="center" vertical="center"/>
    </xf>
    <xf numFmtId="0" fontId="21" fillId="33" borderId="174" xfId="52" applyFont="1" applyFill="1" applyBorder="1">
      <alignment horizontal="center" vertical="center"/>
    </xf>
    <xf numFmtId="0" fontId="21" fillId="33" borderId="55" xfId="52" applyFont="1" applyFill="1" applyBorder="1">
      <alignment horizontal="center" vertical="center"/>
    </xf>
    <xf numFmtId="172" fontId="24" fillId="34" borderId="123" xfId="52" applyNumberFormat="1" applyFont="1" applyFill="1" applyBorder="1">
      <alignment horizontal="right" vertical="center" shrinkToFit="1"/>
    </xf>
    <xf numFmtId="0" fontId="21" fillId="33" borderId="126" xfId="52" applyFont="1" applyFill="1" applyBorder="1">
      <alignment horizontal="center" vertical="center"/>
    </xf>
    <xf numFmtId="0" fontId="21" fillId="33" borderId="59" xfId="52" applyFont="1" applyFill="1" applyBorder="1">
      <alignment horizontal="center" vertical="center"/>
    </xf>
    <xf numFmtId="0" fontId="21" fillId="33" borderId="124" xfId="52" applyFont="1" applyFill="1" applyBorder="1">
      <alignment horizontal="center" vertical="center"/>
    </xf>
    <xf numFmtId="0" fontId="21" fillId="33" borderId="125" xfId="52" applyFont="1" applyFill="1" applyBorder="1">
      <alignment horizontal="center" vertical="center"/>
    </xf>
    <xf numFmtId="0" fontId="21" fillId="33" borderId="175" xfId="52" applyFont="1" applyFill="1" applyBorder="1">
      <alignment horizontal="center" vertical="center"/>
    </xf>
    <xf numFmtId="0" fontId="21" fillId="33" borderId="10" xfId="52" applyFont="1" applyFill="1" applyBorder="1">
      <alignment horizontal="left" vertical="center"/>
    </xf>
    <xf numFmtId="172" fontId="24" fillId="34" borderId="14" xfId="52" applyNumberFormat="1" applyFont="1" applyFill="1" applyBorder="1">
      <alignment horizontal="right" vertical="center" shrinkToFit="1"/>
    </xf>
    <xf numFmtId="172" fontId="24" fillId="34" borderId="126" xfId="52" applyNumberFormat="1" applyFont="1" applyFill="1" applyBorder="1">
      <alignment horizontal="right" vertical="center" shrinkToFit="1"/>
    </xf>
    <xf numFmtId="172" fontId="24" fillId="34" borderId="11" xfId="52" applyNumberFormat="1" applyFont="1" applyFill="1" applyBorder="1">
      <alignment horizontal="right" vertical="center" shrinkToFit="1"/>
    </xf>
    <xf numFmtId="172" fontId="24" fillId="34" borderId="12" xfId="52" applyNumberFormat="1" applyFont="1" applyFill="1" applyBorder="1">
      <alignment horizontal="right" vertical="center" shrinkToFit="1"/>
    </xf>
    <xf numFmtId="172" fontId="24" fillId="34" borderId="15" xfId="52" applyNumberFormat="1" applyFont="1" applyFill="1" applyBorder="1">
      <alignment horizontal="right" vertical="center" shrinkToFit="1"/>
    </xf>
    <xf numFmtId="0" fontId="21" fillId="33" borderId="16" xfId="52" applyFont="1" applyFill="1" applyBorder="1">
      <alignment horizontal="left" vertical="center" indent="1"/>
    </xf>
    <xf numFmtId="172" fontId="24" fillId="33" borderId="38" xfId="52" applyNumberFormat="1" applyFont="1" applyFill="1" applyBorder="1">
      <alignment horizontal="right" vertical="center" shrinkToFit="1"/>
    </xf>
    <xf numFmtId="172" fontId="24" fillId="33" borderId="127" xfId="52" applyNumberFormat="1" applyFont="1" applyFill="1" applyBorder="1">
      <alignment horizontal="right" vertical="center" shrinkToFit="1"/>
    </xf>
    <xf numFmtId="172" fontId="24" fillId="33" borderId="44" xfId="52" applyNumberFormat="1" applyFont="1" applyFill="1" applyBorder="1">
      <alignment horizontal="right" vertical="center" shrinkToFit="1"/>
    </xf>
    <xf numFmtId="172" fontId="24" fillId="33" borderId="128" xfId="52" applyNumberFormat="1" applyFont="1" applyFill="1" applyBorder="1">
      <alignment horizontal="right" vertical="center" shrinkToFit="1"/>
    </xf>
    <xf numFmtId="172" fontId="24" fillId="33" borderId="120" xfId="52" applyNumberFormat="1" applyFont="1" applyFill="1" applyBorder="1">
      <alignment horizontal="right" vertical="center" shrinkToFit="1"/>
    </xf>
    <xf numFmtId="172" fontId="24" fillId="33" borderId="41" xfId="52" applyNumberFormat="1" applyFont="1" applyFill="1" applyBorder="1">
      <alignment horizontal="right" vertical="center" shrinkToFit="1"/>
    </xf>
    <xf numFmtId="172" fontId="24" fillId="33" borderId="122" xfId="52" applyNumberFormat="1" applyFont="1" applyFill="1" applyBorder="1">
      <alignment horizontal="right" vertical="center" shrinkToFit="1"/>
    </xf>
    <xf numFmtId="172" fontId="24" fillId="34" borderId="129" xfId="52" applyNumberFormat="1" applyFont="1" applyFill="1" applyBorder="1">
      <alignment horizontal="right" vertical="center" shrinkToFit="1"/>
    </xf>
    <xf numFmtId="0" fontId="21" fillId="33" borderId="17" xfId="52" applyFont="1" applyFill="1" applyBorder="1">
      <alignment horizontal="left" vertical="center" indent="1"/>
    </xf>
    <xf numFmtId="0" fontId="21" fillId="0" borderId="126" xfId="52" applyFont="1" applyBorder="1">
      <alignment horizontal="center" vertical="center"/>
    </xf>
    <xf numFmtId="0" fontId="21" fillId="0" borderId="147" xfId="52" applyFont="1" applyBorder="1">
      <alignment horizontal="center" vertical="center"/>
    </xf>
    <xf numFmtId="0" fontId="21" fillId="0" borderId="29" xfId="52" applyFont="1" applyBorder="1">
      <alignment horizontal="center" vertical="center"/>
    </xf>
    <xf numFmtId="0" fontId="21" fillId="0" borderId="48" xfId="52" applyFont="1" applyBorder="1">
      <alignment horizontal="center" vertical="center"/>
    </xf>
    <xf numFmtId="0" fontId="21" fillId="0" borderId="54" xfId="52" applyFont="1" applyBorder="1">
      <alignment horizontal="center" vertical="center"/>
    </xf>
    <xf numFmtId="0" fontId="21" fillId="0" borderId="121" xfId="52" applyFont="1" applyBorder="1">
      <alignment horizontal="center" vertical="center"/>
    </xf>
    <xf numFmtId="0" fontId="21" fillId="0" borderId="25" xfId="52" applyFont="1" applyBorder="1">
      <alignment horizontal="left" vertical="center" shrinkToFit="1"/>
    </xf>
    <xf numFmtId="0" fontId="27" fillId="33" borderId="199" xfId="0" applyFont="1" applyFill="1" applyBorder="1">
      <alignment vertical="center" shrinkToFit="1"/>
    </xf>
    <xf numFmtId="0" fontId="21" fillId="0" borderId="23" xfId="52" applyFont="1" applyBorder="1">
      <alignment horizontal="left" vertical="center" shrinkToFit="1"/>
    </xf>
    <xf numFmtId="172" fontId="24" fillId="33" borderId="27" xfId="48" applyNumberFormat="1" applyFont="1" applyFill="1" applyBorder="1">
      <alignment vertical="center" shrinkToFit="1"/>
    </xf>
    <xf numFmtId="0" fontId="24" fillId="33" borderId="206" xfId="0" applyFont="1" applyFill="1" applyBorder="1">
      <alignment vertical="center" shrinkToFit="1"/>
    </xf>
    <xf numFmtId="0" fontId="21" fillId="0" borderId="0" xfId="52" applyFont="1">
      <alignment horizontal="left" vertical="center"/>
    </xf>
    <xf numFmtId="0" fontId="21" fillId="0" borderId="25" xfId="52" applyFont="1" applyBorder="1">
      <alignment horizontal="left" vertical="center" wrapText="1"/>
    </xf>
    <xf numFmtId="0" fontId="21" fillId="0" borderId="23" xfId="52" applyFont="1" applyBorder="1">
      <alignment horizontal="left" vertical="center" wrapText="1"/>
    </xf>
    <xf numFmtId="49" fontId="43" fillId="33" borderId="0" xfId="53" applyNumberFormat="1" applyFont="1" applyFill="1">
      <alignment horizontal="right" vertical="center"/>
    </xf>
    <xf numFmtId="0" fontId="21" fillId="0" borderId="12" xfId="52" applyFont="1" applyBorder="1">
      <alignment horizontal="center" vertical="center"/>
    </xf>
    <xf numFmtId="0" fontId="21" fillId="0" borderId="174" xfId="52" applyFont="1" applyBorder="1">
      <alignment horizontal="center" vertical="center"/>
    </xf>
    <xf numFmtId="0" fontId="21" fillId="0" borderId="55" xfId="52" applyFont="1" applyBorder="1">
      <alignment horizontal="center" vertical="center"/>
    </xf>
    <xf numFmtId="0" fontId="21" fillId="0" borderId="49" xfId="52" applyFont="1" applyBorder="1">
      <alignment horizontal="center" vertical="center"/>
    </xf>
    <xf numFmtId="172" fontId="24" fillId="33" borderId="49" xfId="48" applyNumberFormat="1" applyFont="1" applyFill="1" applyBorder="1">
      <alignment vertical="center" shrinkToFit="1"/>
    </xf>
    <xf numFmtId="0" fontId="21" fillId="0" borderId="47" xfId="52" applyFont="1" applyBorder="1">
      <alignment horizontal="left" vertical="center" wrapText="1"/>
    </xf>
    <xf numFmtId="172" fontId="24" fillId="33" borderId="51" xfId="48" applyNumberFormat="1" applyFont="1" applyFill="1" applyBorder="1">
      <alignment vertical="center" shrinkToFit="1"/>
    </xf>
    <xf numFmtId="172" fontId="24" fillId="33" borderId="119" xfId="48" applyNumberFormat="1" applyFont="1" applyFill="1" applyBorder="1">
      <alignment vertical="center" shrinkToFit="1"/>
    </xf>
    <xf numFmtId="0" fontId="21" fillId="0" borderId="0" xfId="0" applyFont="1">
      <alignment vertical="center"/>
    </xf>
    <xf numFmtId="0" fontId="21" fillId="0" borderId="153" xfId="51" applyFont="1" applyBorder="1">
      <alignment horizontal="center" vertical="center"/>
    </xf>
    <xf numFmtId="0" fontId="21" fillId="0" borderId="18" xfId="51" applyFont="1" applyBorder="1">
      <alignment horizontal="center" vertical="center"/>
    </xf>
    <xf numFmtId="0" fontId="21" fillId="0" borderId="154" xfId="51" applyFont="1" applyBorder="1">
      <alignment horizontal="center" vertical="center"/>
    </xf>
    <xf numFmtId="0" fontId="21" fillId="0" borderId="11" xfId="51" applyFont="1" applyBorder="1">
      <alignment horizontal="center" vertical="center"/>
    </xf>
    <xf numFmtId="0" fontId="21" fillId="0" borderId="147" xfId="51" applyFont="1" applyBorder="1">
      <alignment horizontal="center" vertical="center"/>
    </xf>
    <xf numFmtId="0" fontId="21" fillId="0" borderId="174" xfId="51" applyFont="1" applyBorder="1">
      <alignment horizontal="center" vertical="center"/>
    </xf>
    <xf numFmtId="0" fontId="21" fillId="0" borderId="126" xfId="51" applyFont="1" applyBorder="1">
      <alignment horizontal="center" vertical="center"/>
    </xf>
    <xf numFmtId="0" fontId="21" fillId="0" borderId="15" xfId="51" applyFont="1" applyBorder="1">
      <alignment horizontal="center" vertical="center"/>
    </xf>
    <xf numFmtId="0" fontId="21" fillId="0" borderId="16" xfId="51" applyFont="1" applyBorder="1">
      <alignment horizontal="center" vertical="center"/>
    </xf>
    <xf numFmtId="0" fontId="21" fillId="0" borderId="19" xfId="51" applyFont="1" applyBorder="1">
      <alignment horizontal="center" vertical="center"/>
    </xf>
    <xf numFmtId="0" fontId="21" fillId="0" borderId="177" xfId="51" applyFont="1" applyBorder="1">
      <alignment horizontal="center" vertical="center"/>
    </xf>
    <xf numFmtId="0" fontId="21" fillId="0" borderId="38" xfId="51" applyFont="1" applyBorder="1">
      <alignment horizontal="center" vertical="center"/>
    </xf>
    <xf numFmtId="0" fontId="21" fillId="0" borderId="29" xfId="51" applyFont="1" applyBorder="1">
      <alignment horizontal="center" vertical="center"/>
    </xf>
    <xf numFmtId="0" fontId="21" fillId="0" borderId="55" xfId="51" applyFont="1" applyBorder="1">
      <alignment horizontal="center" vertical="center"/>
    </xf>
    <xf numFmtId="0" fontId="21" fillId="0" borderId="54" xfId="0" applyFont="1" applyBorder="1">
      <alignment horizontal="center" vertical="center"/>
    </xf>
    <xf numFmtId="0" fontId="21" fillId="0" borderId="121" xfId="51" applyFont="1" applyBorder="1">
      <alignment horizontal="center" vertical="center"/>
    </xf>
    <xf numFmtId="0" fontId="21" fillId="0" borderId="30" xfId="51" applyFont="1" applyBorder="1">
      <alignment vertical="center"/>
    </xf>
    <xf numFmtId="0" fontId="21" fillId="0" borderId="93" xfId="51" applyFont="1" applyBorder="1">
      <alignment vertical="center"/>
    </xf>
    <xf numFmtId="172" fontId="24" fillId="34" borderId="92" xfId="51" applyNumberFormat="1" applyFont="1" applyFill="1" applyBorder="1">
      <alignment vertical="center" shrinkToFit="1"/>
    </xf>
    <xf numFmtId="172" fontId="24" fillId="34" borderId="97" xfId="51" applyNumberFormat="1" applyFont="1" applyFill="1" applyBorder="1">
      <alignment vertical="center" shrinkToFit="1"/>
    </xf>
    <xf numFmtId="172" fontId="24" fillId="34" borderId="62" xfId="51" applyNumberFormat="1" applyFont="1" applyFill="1" applyBorder="1">
      <alignment vertical="center" shrinkToFit="1"/>
    </xf>
    <xf numFmtId="0" fontId="24" fillId="34" borderId="207" xfId="0" applyFont="1" applyFill="1" applyBorder="1">
      <alignment vertical="center" shrinkToFit="1"/>
    </xf>
    <xf numFmtId="172" fontId="24" fillId="34" borderId="65" xfId="51" applyNumberFormat="1" applyFont="1" applyFill="1" applyBorder="1">
      <alignment vertical="center" shrinkToFit="1"/>
    </xf>
    <xf numFmtId="0" fontId="21" fillId="0" borderId="32" xfId="51" applyFont="1" applyBorder="1">
      <alignment vertical="center"/>
    </xf>
    <xf numFmtId="0" fontId="21" fillId="0" borderId="79" xfId="51" applyFont="1" applyBorder="1">
      <alignment vertical="center"/>
    </xf>
    <xf numFmtId="0" fontId="21" fillId="0" borderId="0" xfId="51" applyFont="1">
      <alignment vertical="center"/>
    </xf>
    <xf numFmtId="172" fontId="24" fillId="34" borderId="86" xfId="51" applyNumberFormat="1" applyFont="1" applyFill="1" applyBorder="1">
      <alignment vertical="center" shrinkToFit="1"/>
    </xf>
    <xf numFmtId="172" fontId="24" fillId="34" borderId="98" xfId="51" applyNumberFormat="1" applyFont="1" applyFill="1" applyBorder="1">
      <alignment vertical="center" shrinkToFit="1"/>
    </xf>
    <xf numFmtId="172" fontId="24" fillId="34" borderId="87" xfId="51" applyNumberFormat="1" applyFont="1" applyFill="1" applyBorder="1">
      <alignment vertical="center" shrinkToFit="1"/>
    </xf>
    <xf numFmtId="0" fontId="24" fillId="34" borderId="208" xfId="0" applyFont="1" applyFill="1" applyBorder="1">
      <alignment vertical="center" shrinkToFit="1"/>
    </xf>
    <xf numFmtId="172" fontId="24" fillId="34" borderId="89" xfId="51" applyNumberFormat="1" applyFont="1" applyFill="1" applyBorder="1">
      <alignment vertical="center" shrinkToFit="1"/>
    </xf>
    <xf numFmtId="0" fontId="21" fillId="0" borderId="99" xfId="51" applyFont="1" applyBorder="1">
      <alignment vertical="center"/>
    </xf>
    <xf numFmtId="0" fontId="21" fillId="0" borderId="67" xfId="51" applyFont="1" applyBorder="1">
      <alignment vertical="center" shrinkToFit="1"/>
    </xf>
    <xf numFmtId="172" fontId="24" fillId="33" borderId="86" xfId="51" applyNumberFormat="1" applyFont="1" applyFill="1" applyBorder="1">
      <alignment vertical="center" shrinkToFit="1"/>
    </xf>
    <xf numFmtId="172" fontId="24" fillId="33" borderId="98" xfId="51" applyNumberFormat="1" applyFont="1" applyFill="1" applyBorder="1">
      <alignment vertical="center" shrinkToFit="1"/>
    </xf>
    <xf numFmtId="0" fontId="24" fillId="0" borderId="208" xfId="0" applyFont="1" applyBorder="1">
      <alignment vertical="center" shrinkToFit="1"/>
    </xf>
    <xf numFmtId="0" fontId="21" fillId="0" borderId="70" xfId="51" applyFont="1" applyBorder="1">
      <alignment vertical="center"/>
    </xf>
    <xf numFmtId="0" fontId="21" fillId="0" borderId="100" xfId="51" applyFont="1" applyBorder="1">
      <alignment vertical="center" shrinkToFit="1"/>
    </xf>
    <xf numFmtId="0" fontId="21" fillId="0" borderId="100" xfId="51" applyFont="1" applyBorder="1">
      <alignment vertical="center"/>
    </xf>
    <xf numFmtId="0" fontId="21" fillId="0" borderId="102" xfId="51" applyFont="1" applyBorder="1">
      <alignment vertical="center" shrinkToFit="1"/>
    </xf>
    <xf numFmtId="172" fontId="24" fillId="33" borderId="86" xfId="51" applyNumberFormat="1" applyFont="1" applyFill="1" applyBorder="1">
      <alignment vertical="center" shrinkToFit="1"/>
    </xf>
    <xf numFmtId="172" fontId="24" fillId="33" borderId="98" xfId="51" applyNumberFormat="1" applyFont="1" applyFill="1" applyBorder="1">
      <alignment vertical="center" shrinkToFit="1"/>
    </xf>
    <xf numFmtId="0" fontId="21" fillId="0" borderId="103" xfId="51" applyFont="1" applyBorder="1">
      <alignment vertical="center"/>
    </xf>
    <xf numFmtId="172" fontId="24" fillId="38" borderId="86" xfId="51" applyNumberFormat="1" applyFont="1" applyFill="1" applyBorder="1">
      <alignment vertical="center" shrinkToFit="1"/>
    </xf>
    <xf numFmtId="172" fontId="24" fillId="38" borderId="98" xfId="51" applyNumberFormat="1" applyFont="1" applyFill="1" applyBorder="1">
      <alignment vertical="center" shrinkToFit="1"/>
    </xf>
    <xf numFmtId="0" fontId="24" fillId="38" borderId="208" xfId="0" applyFont="1" applyFill="1" applyBorder="1">
      <alignment vertical="center" shrinkToFit="1"/>
    </xf>
    <xf numFmtId="0" fontId="21" fillId="0" borderId="104" xfId="51" applyFont="1" applyBorder="1">
      <alignment vertical="center"/>
    </xf>
    <xf numFmtId="172" fontId="24" fillId="38" borderId="86" xfId="51" applyNumberFormat="1" applyFont="1" applyFill="1" applyBorder="1">
      <alignment vertical="center" shrinkToFit="1"/>
    </xf>
    <xf numFmtId="172" fontId="24" fillId="38" borderId="98" xfId="51" applyNumberFormat="1" applyFont="1" applyFill="1" applyBorder="1">
      <alignment vertical="center" shrinkToFit="1"/>
    </xf>
    <xf numFmtId="0" fontId="21" fillId="0" borderId="64" xfId="51" applyFont="1" applyBorder="1">
      <alignment vertical="center"/>
    </xf>
    <xf numFmtId="0" fontId="21" fillId="0" borderId="105" xfId="51" applyFont="1" applyBorder="1">
      <alignment vertical="center"/>
    </xf>
    <xf numFmtId="0" fontId="21" fillId="0" borderId="81" xfId="51" applyFont="1" applyBorder="1">
      <alignment vertical="center"/>
    </xf>
    <xf numFmtId="0" fontId="21" fillId="0" borderId="84" xfId="51" applyFont="1" applyBorder="1">
      <alignment vertical="center"/>
    </xf>
    <xf numFmtId="172" fontId="24" fillId="33" borderId="80" xfId="51" applyNumberFormat="1" applyFont="1" applyFill="1" applyBorder="1">
      <alignment vertical="center" shrinkToFit="1"/>
    </xf>
    <xf numFmtId="172" fontId="24" fillId="33" borderId="106" xfId="51" applyNumberFormat="1" applyFont="1" applyFill="1" applyBorder="1">
      <alignment vertical="center" shrinkToFit="1"/>
    </xf>
    <xf numFmtId="172" fontId="24" fillId="34" borderId="82" xfId="51" applyNumberFormat="1" applyFont="1" applyFill="1" applyBorder="1">
      <alignment vertical="center" shrinkToFit="1"/>
    </xf>
    <xf numFmtId="172" fontId="24" fillId="34" borderId="85" xfId="51" applyNumberFormat="1" applyFont="1" applyFill="1" applyBorder="1">
      <alignment vertical="center" shrinkToFit="1"/>
    </xf>
    <xf numFmtId="0" fontId="21" fillId="0" borderId="108" xfId="51" applyFont="1" applyBorder="1">
      <alignment vertical="center"/>
    </xf>
    <xf numFmtId="0" fontId="21" fillId="0" borderId="31" xfId="51" applyFont="1" applyBorder="1">
      <alignment vertical="center"/>
    </xf>
    <xf numFmtId="0" fontId="21" fillId="0" borderId="109" xfId="51" applyFont="1" applyBorder="1">
      <alignment vertical="center"/>
    </xf>
    <xf numFmtId="0" fontId="21" fillId="0" borderId="67" xfId="51" applyFont="1" applyBorder="1">
      <alignment horizontal="left" vertical="center" shrinkToFit="1"/>
    </xf>
    <xf numFmtId="0" fontId="38" fillId="0" borderId="178" xfId="0" applyFont="1" applyBorder="1">
      <alignment horizontal="left" vertical="center" shrinkToFit="1"/>
    </xf>
    <xf numFmtId="172" fontId="24" fillId="33" borderId="61" xfId="51" applyNumberFormat="1" applyFont="1" applyFill="1" applyBorder="1">
      <alignment vertical="center" shrinkToFit="1"/>
    </xf>
    <xf numFmtId="172" fontId="24" fillId="33" borderId="60" xfId="51" applyNumberFormat="1" applyFont="1" applyFill="1" applyBorder="1">
      <alignment vertical="center" shrinkToFit="1"/>
    </xf>
    <xf numFmtId="172" fontId="24" fillId="34" borderId="68" xfId="51" applyNumberFormat="1" applyFont="1" applyFill="1" applyBorder="1">
      <alignment vertical="center" shrinkToFit="1"/>
    </xf>
    <xf numFmtId="172" fontId="24" fillId="34" borderId="61" xfId="51" applyNumberFormat="1" applyFont="1" applyFill="1" applyBorder="1">
      <alignment vertical="center" shrinkToFit="1"/>
    </xf>
    <xf numFmtId="172" fontId="24" fillId="34" borderId="71" xfId="51" applyNumberFormat="1" applyFont="1" applyFill="1" applyBorder="1">
      <alignment vertical="center" shrinkToFit="1"/>
    </xf>
    <xf numFmtId="0" fontId="21" fillId="0" borderId="67" xfId="51" applyFont="1" applyBorder="1">
      <alignment vertical="center"/>
    </xf>
    <xf numFmtId="0" fontId="21" fillId="0" borderId="178" xfId="51" applyFont="1" applyBorder="1">
      <alignment horizontal="left" vertical="center" shrinkToFit="1"/>
    </xf>
    <xf numFmtId="0" fontId="21" fillId="0" borderId="16" xfId="51" applyFont="1" applyBorder="1">
      <alignment vertical="center"/>
    </xf>
    <xf numFmtId="0" fontId="21" fillId="0" borderId="81" xfId="51" applyFont="1" applyBorder="1">
      <alignment horizontal="left" vertical="center" shrinkToFit="1"/>
    </xf>
    <xf numFmtId="0" fontId="38" fillId="0" borderId="179" xfId="0" applyFont="1" applyBorder="1">
      <alignment horizontal="left" vertical="center" shrinkToFit="1"/>
    </xf>
    <xf numFmtId="172" fontId="24" fillId="34" borderId="80" xfId="51" applyNumberFormat="1" applyFont="1" applyFill="1" applyBorder="1">
      <alignment vertical="center" shrinkToFit="1"/>
    </xf>
    <xf numFmtId="0" fontId="21" fillId="0" borderId="102" xfId="51" applyFont="1" applyBorder="1">
      <alignment vertical="center"/>
    </xf>
    <xf numFmtId="0" fontId="21" fillId="0" borderId="112" xfId="51" applyFont="1" applyBorder="1">
      <alignment vertical="center"/>
    </xf>
    <xf numFmtId="0" fontId="21" fillId="0" borderId="113" xfId="51" applyFont="1" applyBorder="1">
      <alignment vertical="center"/>
    </xf>
    <xf numFmtId="0" fontId="21" fillId="0" borderId="114" xfId="51" applyFont="1" applyBorder="1">
      <alignment horizontal="center" vertical="center"/>
    </xf>
    <xf numFmtId="0" fontId="21" fillId="0" borderId="96" xfId="51" applyFont="1" applyBorder="1">
      <alignment horizontal="center" vertical="center"/>
    </xf>
    <xf numFmtId="0" fontId="21" fillId="0" borderId="119" xfId="51" applyFont="1" applyBorder="1">
      <alignment horizontal="center" vertical="center"/>
    </xf>
    <xf numFmtId="172" fontId="24" fillId="34" borderId="94" xfId="51" applyNumberFormat="1" applyFont="1" applyFill="1" applyBorder="1">
      <alignment vertical="center" shrinkToFit="1"/>
    </xf>
    <xf numFmtId="172" fontId="24" fillId="34" borderId="56" xfId="51" applyNumberFormat="1" applyFont="1" applyFill="1" applyBorder="1">
      <alignment vertical="center" shrinkToFit="1"/>
    </xf>
    <xf numFmtId="172" fontId="24" fillId="34" borderId="46" xfId="51" applyNumberFormat="1" applyFont="1" applyFill="1" applyBorder="1">
      <alignment vertical="center" shrinkToFit="1"/>
    </xf>
    <xf numFmtId="172" fontId="24" fillId="0" borderId="86" xfId="51" applyNumberFormat="1" applyFont="1" applyBorder="1">
      <alignment vertical="center" shrinkToFit="1"/>
    </xf>
    <xf numFmtId="172" fontId="24" fillId="0" borderId="98" xfId="51" applyNumberFormat="1" applyFont="1" applyBorder="1">
      <alignment vertical="center" shrinkToFit="1"/>
    </xf>
    <xf numFmtId="172" fontId="24" fillId="34" borderId="93" xfId="51" applyNumberFormat="1" applyFont="1" applyFill="1" applyBorder="1">
      <alignment vertical="center" shrinkToFit="1"/>
    </xf>
    <xf numFmtId="172" fontId="24" fillId="33" borderId="64" xfId="51" applyNumberFormat="1" applyFont="1" applyFill="1" applyBorder="1">
      <alignment vertical="center" shrinkToFit="1"/>
    </xf>
    <xf numFmtId="172" fontId="24" fillId="33" borderId="0" xfId="51" applyNumberFormat="1" applyFont="1" applyFill="1">
      <alignment vertical="center" shrinkToFit="1"/>
    </xf>
    <xf numFmtId="172" fontId="24" fillId="33" borderId="66" xfId="51" applyNumberFormat="1" applyFont="1" applyFill="1" applyBorder="1">
      <alignment vertical="center" shrinkToFit="1"/>
    </xf>
    <xf numFmtId="172" fontId="24" fillId="33" borderId="52" xfId="51" applyNumberFormat="1" applyFont="1" applyFill="1" applyBorder="1">
      <alignment vertical="center" shrinkToFit="1"/>
    </xf>
    <xf numFmtId="0" fontId="21" fillId="0" borderId="179" xfId="51" applyFont="1" applyBorder="1">
      <alignment horizontal="left" vertical="center" shrinkToFit="1"/>
    </xf>
    <xf numFmtId="172" fontId="24" fillId="33" borderId="84" xfId="51" applyNumberFormat="1" applyFont="1" applyFill="1" applyBorder="1">
      <alignment vertical="center" shrinkToFit="1"/>
    </xf>
    <xf numFmtId="172" fontId="24" fillId="34" borderId="27" xfId="51" applyNumberFormat="1" applyFont="1" applyFill="1" applyBorder="1">
      <alignment vertical="center" shrinkToFit="1"/>
    </xf>
    <xf numFmtId="172" fontId="24" fillId="34" borderId="96" xfId="51" applyNumberFormat="1" applyFont="1" applyFill="1" applyBorder="1">
      <alignment vertical="center" shrinkToFit="1"/>
    </xf>
    <xf numFmtId="0" fontId="24" fillId="0" borderId="209" xfId="0" applyFont="1" applyBorder="1">
      <alignment vertical="center" shrinkToFit="1"/>
    </xf>
    <xf numFmtId="0" fontId="24" fillId="34" borderId="209" xfId="0" applyFont="1" applyFill="1" applyBorder="1">
      <alignment vertical="center" shrinkToFit="1"/>
    </xf>
    <xf numFmtId="0" fontId="24" fillId="0" borderId="210" xfId="0" applyFont="1" applyBorder="1">
      <alignment vertical="center" shrinkToFit="1"/>
    </xf>
    <xf numFmtId="0" fontId="24" fillId="34" borderId="211" xfId="0" applyFont="1" applyFill="1" applyBorder="1">
      <alignment vertical="center" shrinkToFit="1"/>
    </xf>
    <xf numFmtId="0" fontId="24" fillId="0" borderId="0" xfId="0" applyFont="1">
      <alignment vertical="center"/>
    </xf>
    <xf numFmtId="0" fontId="21" fillId="0" borderId="209" xfId="0" applyFont="1" applyBorder="1">
      <alignment vertical="center"/>
    </xf>
    <xf numFmtId="0" fontId="21" fillId="34" borderId="209" xfId="0" applyFont="1" applyFill="1" applyBorder="1">
      <alignment vertical="center"/>
    </xf>
    <xf numFmtId="0" fontId="21" fillId="0" borderId="210" xfId="0" applyFont="1" applyBorder="1">
      <alignment vertical="center"/>
    </xf>
    <xf numFmtId="0" fontId="21" fillId="34" borderId="211" xfId="0" applyFont="1" applyFill="1" applyBorder="1">
      <alignment vertical="center"/>
    </xf>
    <xf numFmtId="0" fontId="24" fillId="0" borderId="0" xfId="0" applyFont="1">
      <alignment vertical="top"/>
    </xf>
    <xf numFmtId="0" fontId="24" fillId="34" borderId="212" xfId="0" applyFont="1" applyFill="1" applyBorder="1">
      <alignment vertical="center" shrinkToFit="1"/>
    </xf>
    <xf numFmtId="172" fontId="28" fillId="34" borderId="92" xfId="51" applyNumberFormat="1" applyFont="1" applyFill="1" applyBorder="1">
      <alignment vertical="center" shrinkToFit="1"/>
    </xf>
    <xf numFmtId="172" fontId="28" fillId="34" borderId="62" xfId="51" applyNumberFormat="1" applyFont="1" applyFill="1" applyBorder="1">
      <alignment vertical="center" shrinkToFit="1"/>
    </xf>
    <xf numFmtId="0" fontId="28" fillId="34" borderId="207" xfId="0" applyFont="1" applyFill="1" applyBorder="1">
      <alignment vertical="center" shrinkToFit="1"/>
    </xf>
    <xf numFmtId="172" fontId="28" fillId="34" borderId="65" xfId="51" applyNumberFormat="1" applyFont="1" applyFill="1" applyBorder="1">
      <alignment vertical="center" shrinkToFit="1"/>
    </xf>
    <xf numFmtId="172" fontId="28" fillId="34" borderId="86" xfId="51" applyNumberFormat="1" applyFont="1" applyFill="1" applyBorder="1">
      <alignment vertical="center" shrinkToFit="1"/>
    </xf>
    <xf numFmtId="172" fontId="28" fillId="34" borderId="98" xfId="51" applyNumberFormat="1" applyFont="1" applyFill="1" applyBorder="1">
      <alignment vertical="center" shrinkToFit="1"/>
    </xf>
    <xf numFmtId="172" fontId="28" fillId="34" borderId="87" xfId="51" applyNumberFormat="1" applyFont="1" applyFill="1" applyBorder="1">
      <alignment vertical="center" shrinkToFit="1"/>
    </xf>
    <xf numFmtId="0" fontId="28" fillId="34" borderId="208" xfId="0" applyFont="1" applyFill="1" applyBorder="1">
      <alignment vertical="center" shrinkToFit="1"/>
    </xf>
    <xf numFmtId="172" fontId="28" fillId="34" borderId="89" xfId="51" applyNumberFormat="1" applyFont="1" applyFill="1" applyBorder="1">
      <alignment vertical="center" shrinkToFit="1"/>
    </xf>
    <xf numFmtId="172" fontId="28" fillId="33" borderId="86" xfId="51" applyNumberFormat="1" applyFont="1" applyFill="1" applyBorder="1">
      <alignment vertical="center" shrinkToFit="1"/>
    </xf>
    <xf numFmtId="172" fontId="28" fillId="33" borderId="98" xfId="51" applyNumberFormat="1" applyFont="1" applyFill="1" applyBorder="1">
      <alignment vertical="center" shrinkToFit="1"/>
    </xf>
    <xf numFmtId="0" fontId="28" fillId="0" borderId="208" xfId="0" applyFont="1" applyBorder="1">
      <alignment vertical="center" shrinkToFit="1"/>
    </xf>
    <xf numFmtId="172" fontId="28" fillId="0" borderId="86" xfId="51" applyNumberFormat="1" applyFont="1" applyBorder="1">
      <alignment vertical="center" shrinkToFit="1"/>
    </xf>
    <xf numFmtId="172" fontId="28" fillId="0" borderId="98" xfId="51" applyNumberFormat="1" applyFont="1" applyBorder="1">
      <alignment vertical="center" shrinkToFit="1"/>
    </xf>
    <xf numFmtId="172" fontId="28" fillId="33" borderId="60" xfId="51" applyNumberFormat="1" applyFont="1" applyFill="1" applyBorder="1">
      <alignment vertical="center" shrinkToFit="1"/>
    </xf>
    <xf numFmtId="172" fontId="28" fillId="34" borderId="68" xfId="51" applyNumberFormat="1" applyFont="1" applyFill="1" applyBorder="1">
      <alignment vertical="center" shrinkToFit="1"/>
    </xf>
    <xf numFmtId="172" fontId="28" fillId="33" borderId="61" xfId="51" applyNumberFormat="1" applyFont="1" applyFill="1" applyBorder="1">
      <alignment vertical="center" shrinkToFit="1"/>
    </xf>
    <xf numFmtId="172" fontId="28" fillId="34" borderId="61" xfId="51" applyNumberFormat="1" applyFont="1" applyFill="1" applyBorder="1">
      <alignment vertical="center" shrinkToFit="1"/>
    </xf>
    <xf numFmtId="172" fontId="28" fillId="34" borderId="71" xfId="51" applyNumberFormat="1" applyFont="1" applyFill="1" applyBorder="1">
      <alignment vertical="center" shrinkToFit="1"/>
    </xf>
    <xf numFmtId="172" fontId="28" fillId="33" borderId="80" xfId="51" applyNumberFormat="1" applyFont="1" applyFill="1" applyBorder="1">
      <alignment vertical="center" shrinkToFit="1"/>
    </xf>
    <xf numFmtId="172" fontId="28" fillId="33" borderId="106" xfId="51" applyNumberFormat="1" applyFont="1" applyFill="1" applyBorder="1">
      <alignment vertical="center" shrinkToFit="1"/>
    </xf>
    <xf numFmtId="172" fontId="28" fillId="34" borderId="82" xfId="51" applyNumberFormat="1" applyFont="1" applyFill="1" applyBorder="1">
      <alignment vertical="center" shrinkToFit="1"/>
    </xf>
    <xf numFmtId="172" fontId="28" fillId="34" borderId="85" xfId="51" applyNumberFormat="1" applyFont="1" applyFill="1" applyBorder="1">
      <alignment vertical="center" shrinkToFit="1"/>
    </xf>
    <xf numFmtId="172" fontId="28" fillId="34" borderId="97" xfId="51" applyNumberFormat="1" applyFont="1" applyFill="1" applyBorder="1">
      <alignment vertical="center" shrinkToFit="1"/>
    </xf>
    <xf numFmtId="172" fontId="28" fillId="34" borderId="93" xfId="51" applyNumberFormat="1" applyFont="1" applyFill="1" applyBorder="1">
      <alignment vertical="center" shrinkToFit="1"/>
    </xf>
    <xf numFmtId="172" fontId="28" fillId="33" borderId="64" xfId="51" applyNumberFormat="1" applyFont="1" applyFill="1" applyBorder="1">
      <alignment vertical="center" shrinkToFit="1"/>
    </xf>
    <xf numFmtId="172" fontId="28" fillId="33" borderId="0" xfId="51" applyNumberFormat="1" applyFont="1" applyFill="1">
      <alignment vertical="center" shrinkToFit="1"/>
    </xf>
    <xf numFmtId="172" fontId="28" fillId="33" borderId="66" xfId="51" applyNumberFormat="1" applyFont="1" applyFill="1" applyBorder="1">
      <alignment vertical="center" shrinkToFit="1"/>
    </xf>
    <xf numFmtId="172" fontId="28" fillId="33" borderId="52" xfId="51" applyNumberFormat="1" applyFont="1" applyFill="1" applyBorder="1">
      <alignment vertical="center" shrinkToFit="1"/>
    </xf>
    <xf numFmtId="172" fontId="28" fillId="33" borderId="84" xfId="51" applyNumberFormat="1" applyFont="1" applyFill="1" applyBorder="1">
      <alignment vertical="center" shrinkToFit="1"/>
    </xf>
    <xf numFmtId="172" fontId="28" fillId="34" borderId="80" xfId="51" applyNumberFormat="1" applyFont="1" applyFill="1" applyBorder="1">
      <alignment vertical="center" shrinkToFit="1"/>
    </xf>
    <xf numFmtId="172" fontId="28" fillId="34" borderId="94" xfId="51" applyNumberFormat="1" applyFont="1" applyFill="1" applyBorder="1">
      <alignment vertical="center" shrinkToFit="1"/>
    </xf>
    <xf numFmtId="172" fontId="28" fillId="34" borderId="27" xfId="51" applyNumberFormat="1" applyFont="1" applyFill="1" applyBorder="1">
      <alignment vertical="center" shrinkToFit="1"/>
    </xf>
    <xf numFmtId="172" fontId="28" fillId="34" borderId="56" xfId="51" applyNumberFormat="1" applyFont="1" applyFill="1" applyBorder="1">
      <alignment vertical="center" shrinkToFit="1"/>
    </xf>
    <xf numFmtId="0" fontId="28" fillId="34" borderId="206" xfId="0" applyFont="1" applyFill="1" applyBorder="1">
      <alignment vertical="center" shrinkToFit="1"/>
    </xf>
    <xf numFmtId="172" fontId="28" fillId="34" borderId="96" xfId="51" applyNumberFormat="1" applyFont="1" applyFill="1" applyBorder="1">
      <alignment vertical="center" shrinkToFit="1"/>
    </xf>
    <xf numFmtId="172" fontId="28" fillId="34" borderId="46" xfId="51" applyNumberFormat="1" applyFont="1" applyFill="1" applyBorder="1">
      <alignment vertical="center" shrinkToFit="1"/>
    </xf>
    <xf numFmtId="0" fontId="21" fillId="0" borderId="48" xfId="51" applyFont="1" applyBorder="1">
      <alignment horizontal="center" vertical="center"/>
    </xf>
    <xf numFmtId="0" fontId="21" fillId="0" borderId="20" xfId="51" applyFont="1" applyBorder="1">
      <alignment vertical="center"/>
    </xf>
    <xf numFmtId="0" fontId="21" fillId="0" borderId="20" xfId="51" applyFont="1" applyBorder="1">
      <alignment vertical="center" wrapText="1"/>
    </xf>
    <xf numFmtId="0" fontId="21" fillId="0" borderId="59" xfId="51" applyFont="1" applyBorder="1">
      <alignment vertical="center"/>
    </xf>
    <xf numFmtId="0" fontId="21" fillId="0" borderId="0" xfId="51" applyFont="1">
      <alignment vertical="center" wrapText="1"/>
    </xf>
    <xf numFmtId="172" fontId="24" fillId="34" borderId="60" xfId="51" applyNumberFormat="1" applyFont="1" applyFill="1" applyBorder="1">
      <alignment vertical="center" shrinkToFit="1"/>
    </xf>
    <xf numFmtId="172" fontId="24" fillId="34" borderId="64" xfId="51" applyNumberFormat="1" applyFont="1" applyFill="1" applyBorder="1">
      <alignment vertical="center" shrinkToFit="1"/>
    </xf>
    <xf numFmtId="0" fontId="21" fillId="0" borderId="66" xfId="51" applyFont="1" applyBorder="1">
      <alignment vertical="center"/>
    </xf>
    <xf numFmtId="172" fontId="24" fillId="33" borderId="70" xfId="51" applyNumberFormat="1" applyFont="1" applyFill="1" applyBorder="1">
      <alignment vertical="center" shrinkToFit="1"/>
    </xf>
    <xf numFmtId="0" fontId="21" fillId="0" borderId="72" xfId="51" applyFont="1" applyBorder="1">
      <alignment vertical="center"/>
    </xf>
    <xf numFmtId="172" fontId="24" fillId="33" borderId="74" xfId="51" applyNumberFormat="1" applyFont="1" applyFill="1" applyBorder="1">
      <alignment vertical="center" shrinkToFit="1"/>
    </xf>
    <xf numFmtId="172" fontId="24" fillId="34" borderId="75" xfId="51" applyNumberFormat="1" applyFont="1" applyFill="1" applyBorder="1">
      <alignment vertical="center" shrinkToFit="1"/>
    </xf>
    <xf numFmtId="172" fontId="24" fillId="33" borderId="77" xfId="51" applyNumberFormat="1" applyFont="1" applyFill="1" applyBorder="1">
      <alignment vertical="center" shrinkToFit="1"/>
    </xf>
    <xf numFmtId="172" fontId="24" fillId="34" borderId="78" xfId="51" applyNumberFormat="1" applyFont="1" applyFill="1" applyBorder="1">
      <alignment vertical="center" shrinkToFit="1"/>
    </xf>
    <xf numFmtId="0" fontId="21" fillId="0" borderId="79" xfId="51" applyFont="1" applyBorder="1">
      <alignment vertical="center" shrinkToFit="1"/>
    </xf>
    <xf numFmtId="0" fontId="21" fillId="0" borderId="31" xfId="51" applyFont="1" applyBorder="1">
      <alignment vertical="center" wrapText="1"/>
    </xf>
    <xf numFmtId="0" fontId="21" fillId="0" borderId="35" xfId="51" applyFont="1" applyBorder="1">
      <alignment vertical="center"/>
    </xf>
    <xf numFmtId="0" fontId="21" fillId="0" borderId="81" xfId="51" applyFont="1" applyBorder="1">
      <alignment vertical="center" shrinkToFit="1"/>
    </xf>
    <xf numFmtId="0" fontId="21" fillId="0" borderId="213" xfId="51" applyFont="1" applyBorder="1">
      <alignment vertical="center"/>
    </xf>
    <xf numFmtId="0" fontId="21" fillId="0" borderId="19" xfId="51" applyFont="1" applyBorder="1">
      <alignment vertical="center"/>
    </xf>
    <xf numFmtId="0" fontId="21" fillId="0" borderId="19" xfId="51" applyFont="1" applyBorder="1">
      <alignment vertical="center" wrapText="1"/>
    </xf>
    <xf numFmtId="0" fontId="24" fillId="0" borderId="19" xfId="51" applyFont="1" applyBorder="1">
      <alignment vertical="center" shrinkToFit="1"/>
    </xf>
    <xf numFmtId="0" fontId="24" fillId="0" borderId="90" xfId="51" applyFont="1" applyBorder="1">
      <alignment vertical="center" shrinkToFit="1"/>
    </xf>
    <xf numFmtId="0" fontId="21" fillId="0" borderId="74" xfId="51" applyFont="1" applyBorder="1">
      <alignment vertical="center"/>
    </xf>
    <xf numFmtId="0" fontId="44" fillId="0" borderId="0" xfId="48" applyFont="1">
      <alignment vertical="center"/>
    </xf>
    <xf numFmtId="0" fontId="28" fillId="0" borderId="0" xfId="0" applyFont="1">
      <alignment horizontal="center" vertical="center"/>
    </xf>
    <xf numFmtId="0" fontId="28" fillId="0" borderId="0" xfId="52" applyFont="1">
      <alignment horizontal="center" vertical="center"/>
    </xf>
    <xf numFmtId="0" fontId="21" fillId="0" borderId="14" xfId="51" applyFont="1" applyBorder="1">
      <alignment horizontal="center" vertical="center"/>
    </xf>
    <xf numFmtId="0" fontId="21" fillId="0" borderId="22" xfId="51" applyFont="1" applyBorder="1">
      <alignment horizontal="center" vertical="center"/>
    </xf>
    <xf numFmtId="0" fontId="21" fillId="0" borderId="25" xfId="51" applyFont="1" applyBorder="1">
      <alignment horizontal="center" vertical="center"/>
    </xf>
    <xf numFmtId="172" fontId="24" fillId="33" borderId="29" xfId="51" applyNumberFormat="1" applyFont="1" applyFill="1" applyBorder="1">
      <alignment vertical="center" shrinkToFit="1"/>
    </xf>
    <xf numFmtId="172" fontId="24" fillId="34" borderId="28" xfId="51" applyNumberFormat="1" applyFont="1" applyFill="1" applyBorder="1">
      <alignment vertical="center" shrinkToFit="1"/>
    </xf>
    <xf numFmtId="0" fontId="21" fillId="0" borderId="23" xfId="51" applyFont="1" applyBorder="1">
      <alignment horizontal="center" vertical="center"/>
    </xf>
    <xf numFmtId="172" fontId="24" fillId="33" borderId="27" xfId="51" applyNumberFormat="1" applyFont="1" applyFill="1" applyBorder="1">
      <alignment vertical="center" shrinkToFit="1"/>
    </xf>
    <xf numFmtId="172" fontId="24" fillId="34" borderId="24" xfId="51" applyNumberFormat="1" applyFont="1" applyFill="1" applyBorder="1">
      <alignment vertical="center" shrinkToFit="1"/>
    </xf>
    <xf numFmtId="172" fontId="24" fillId="34" borderId="29" xfId="51" applyNumberFormat="1" applyFont="1" applyFill="1" applyBorder="1">
      <alignment vertical="center" shrinkToFit="1"/>
    </xf>
    <xf numFmtId="0" fontId="21" fillId="0" borderId="10" xfId="51" applyFont="1" applyBorder="1">
      <alignment horizontal="center" vertical="center"/>
    </xf>
    <xf numFmtId="0" fontId="21" fillId="0" borderId="180" xfId="51" applyFont="1" applyBorder="1">
      <alignment horizontal="center" vertical="center"/>
    </xf>
    <xf numFmtId="172" fontId="24" fillId="35" borderId="22" xfId="51" applyNumberFormat="1" applyFont="1" applyFill="1" applyBorder="1">
      <alignment vertical="center" shrinkToFit="1"/>
    </xf>
    <xf numFmtId="172" fontId="24" fillId="35" borderId="24" xfId="51" applyNumberFormat="1" applyFont="1" applyFill="1" applyBorder="1">
      <alignment vertical="center" shrinkToFit="1"/>
    </xf>
    <xf numFmtId="172" fontId="24" fillId="34" borderId="22" xfId="51" applyNumberFormat="1" applyFont="1" applyFill="1" applyBorder="1">
      <alignment horizontal="right" vertical="center" shrinkToFit="1"/>
    </xf>
    <xf numFmtId="172" fontId="24" fillId="34" borderId="57" xfId="51" applyNumberFormat="1" applyFont="1" applyFill="1" applyBorder="1">
      <alignment horizontal="right" vertical="center" shrinkToFit="1"/>
    </xf>
    <xf numFmtId="0" fontId="45" fillId="0" borderId="0" xfId="0" applyFont="1"/>
    <xf numFmtId="0" fontId="21" fillId="0" borderId="21" xfId="51" applyFont="1" applyBorder="1">
      <alignment horizontal="center" vertical="center"/>
    </xf>
    <xf numFmtId="0" fontId="45" fillId="0" borderId="0" xfId="48" applyFont="1"/>
    <xf numFmtId="172" fontId="24" fillId="33" borderId="29" xfId="48" applyNumberFormat="1" applyFont="1" applyFill="1" applyBorder="1">
      <alignment vertical="center" shrinkToFit="1"/>
      <protection locked="0"/>
    </xf>
    <xf numFmtId="0" fontId="22" fillId="35" borderId="199" xfId="0" applyFont="1" applyFill="1" applyBorder="1">
      <alignment vertical="center"/>
    </xf>
    <xf numFmtId="0" fontId="21" fillId="0" borderId="25" xfId="52" applyFont="1" applyBorder="1">
      <alignment horizontal="left" vertical="center"/>
    </xf>
    <xf numFmtId="0" fontId="22" fillId="34" borderId="206" xfId="0" applyFont="1" applyFill="1" applyBorder="1">
      <alignment vertical="center"/>
    </xf>
    <xf numFmtId="0" fontId="6" fillId="34" borderId="206" xfId="0" applyFill="1" applyBorder="1">
      <alignment vertical="center"/>
    </xf>
    <xf numFmtId="0" fontId="21" fillId="0" borderId="10" xfId="49" applyFont="1" applyBorder="1">
      <alignment horizontal="center" vertical="center"/>
    </xf>
    <xf numFmtId="0" fontId="21" fillId="0" borderId="180" xfId="49" applyFont="1" applyBorder="1">
      <alignment horizontal="center" vertical="center"/>
    </xf>
    <xf numFmtId="0" fontId="21" fillId="0" borderId="11" xfId="49" applyFont="1" applyBorder="1">
      <alignment horizontal="center" vertical="center" wrapText="1"/>
    </xf>
    <xf numFmtId="0" fontId="21" fillId="0" borderId="22" xfId="49" applyFont="1" applyBorder="1">
      <alignment horizontal="center" vertical="center" wrapText="1"/>
    </xf>
    <xf numFmtId="0" fontId="21" fillId="0" borderId="47" xfId="49" applyFont="1" applyBorder="1">
      <alignment horizontal="center" vertical="center"/>
    </xf>
    <xf numFmtId="0" fontId="21" fillId="0" borderId="35" xfId="49" applyFont="1" applyBorder="1">
      <alignment horizontal="center" vertical="center"/>
    </xf>
    <xf numFmtId="0" fontId="22" fillId="35" borderId="214" xfId="0" applyFont="1" applyFill="1" applyBorder="1">
      <alignment vertical="center"/>
    </xf>
    <xf numFmtId="172" fontId="24" fillId="33" borderId="28" xfId="48" applyNumberFormat="1" applyFont="1" applyFill="1" applyBorder="1">
      <alignment vertical="center" shrinkToFit="1"/>
      <protection locked="0"/>
    </xf>
    <xf numFmtId="0" fontId="21" fillId="0" borderId="50" xfId="49" applyFont="1" applyBorder="1">
      <alignment horizontal="center" vertical="center"/>
    </xf>
    <xf numFmtId="0" fontId="21" fillId="0" borderId="33" xfId="49" applyFont="1" applyBorder="1">
      <alignment horizontal="center" vertical="center"/>
    </xf>
    <xf numFmtId="172" fontId="24" fillId="34" borderId="28" xfId="48" applyNumberFormat="1" applyFont="1" applyFill="1" applyBorder="1">
      <alignment vertical="center" shrinkToFit="1"/>
    </xf>
    <xf numFmtId="0" fontId="21" fillId="0" borderId="16" xfId="49" applyFont="1" applyBorder="1">
      <alignment horizontal="center" vertical="center"/>
    </xf>
    <xf numFmtId="0" fontId="21" fillId="0" borderId="157" xfId="49" applyFont="1" applyBorder="1">
      <alignment horizontal="center" vertical="center"/>
    </xf>
    <xf numFmtId="0" fontId="21" fillId="0" borderId="41" xfId="49" applyFont="1" applyBorder="1">
      <alignment horizontal="center" vertical="center"/>
    </xf>
    <xf numFmtId="172" fontId="24" fillId="34" borderId="24" xfId="48" applyNumberFormat="1" applyFont="1" applyFill="1" applyBorder="1">
      <alignment vertical="center" shrinkToFit="1"/>
    </xf>
    <xf numFmtId="0" fontId="21" fillId="0" borderId="22" xfId="49" applyFont="1" applyBorder="1">
      <alignment horizontal="center" vertical="center"/>
    </xf>
    <xf numFmtId="0" fontId="21" fillId="0" borderId="34" xfId="49" applyFont="1" applyBorder="1">
      <alignment horizontal="left" vertical="center"/>
    </xf>
    <xf numFmtId="0" fontId="21" fillId="0" borderId="49" xfId="49" applyFont="1" applyBorder="1">
      <alignment horizontal="left" vertical="center"/>
    </xf>
    <xf numFmtId="0" fontId="21" fillId="0" borderId="34" xfId="49" applyFont="1" applyBorder="1">
      <alignment horizontal="left" vertical="center" shrinkToFit="1"/>
    </xf>
    <xf numFmtId="0" fontId="21" fillId="0" borderId="49" xfId="49" applyFont="1" applyBorder="1">
      <alignment horizontal="left" vertical="center" shrinkToFit="1"/>
    </xf>
    <xf numFmtId="0" fontId="21" fillId="0" borderId="114" xfId="49" applyFont="1" applyBorder="1">
      <alignment horizontal="center" vertical="center"/>
    </xf>
    <xf numFmtId="0" fontId="21" fillId="0" borderId="119" xfId="49" applyFont="1" applyBorder="1">
      <alignment horizontal="center" vertical="center"/>
    </xf>
    <xf numFmtId="0" fontId="21" fillId="35" borderId="21" xfId="49" applyFont="1" applyFill="1" applyBorder="1">
      <alignment horizontal="center" vertical="center"/>
    </xf>
    <xf numFmtId="0" fontId="21" fillId="35" borderId="14" xfId="49" applyFont="1" applyFill="1" applyBorder="1">
      <alignment horizontal="center" vertical="center"/>
    </xf>
    <xf numFmtId="0" fontId="21" fillId="35" borderId="11" xfId="49" applyFont="1" applyFill="1" applyBorder="1">
      <alignment horizontal="center" vertical="center"/>
    </xf>
    <xf numFmtId="0" fontId="21" fillId="35" borderId="22" xfId="49" applyFont="1" applyFill="1" applyBorder="1">
      <alignment horizontal="center" vertical="center"/>
    </xf>
    <xf numFmtId="0" fontId="21" fillId="35" borderId="34" xfId="49" applyFont="1" applyFill="1" applyBorder="1">
      <alignment horizontal="center" vertical="center"/>
    </xf>
    <xf numFmtId="0" fontId="21" fillId="35" borderId="20" xfId="49" applyFont="1" applyFill="1" applyBorder="1">
      <alignment horizontal="center" vertical="center"/>
    </xf>
    <xf numFmtId="0" fontId="21" fillId="35" borderId="49" xfId="49" applyFont="1" applyFill="1" applyBorder="1">
      <alignment horizontal="center" vertical="center"/>
    </xf>
    <xf numFmtId="0" fontId="21" fillId="35" borderId="29" xfId="49" applyFont="1" applyFill="1" applyBorder="1">
      <alignment horizontal="center" vertical="center"/>
    </xf>
    <xf numFmtId="0" fontId="21" fillId="35" borderId="48" xfId="49" applyFont="1" applyFill="1" applyBorder="1">
      <alignment horizontal="center" vertical="center"/>
    </xf>
    <xf numFmtId="0" fontId="21" fillId="35" borderId="28" xfId="49" applyFont="1" applyFill="1" applyBorder="1">
      <alignment horizontal="center" vertical="center"/>
    </xf>
    <xf numFmtId="0" fontId="21" fillId="35" borderId="25" xfId="49" applyFont="1" applyFill="1" applyBorder="1">
      <alignment vertical="center"/>
    </xf>
    <xf numFmtId="0" fontId="21" fillId="35" borderId="48" xfId="49" applyFont="1" applyFill="1" applyBorder="1">
      <alignment horizontal="left" vertical="center" shrinkToFit="1"/>
    </xf>
    <xf numFmtId="0" fontId="21" fillId="35" borderId="49" xfId="49" applyFont="1" applyFill="1" applyBorder="1">
      <alignment horizontal="left" vertical="center" shrinkToFit="1"/>
    </xf>
    <xf numFmtId="0" fontId="21" fillId="35" borderId="48" xfId="49" applyFont="1" applyFill="1" applyBorder="1">
      <alignment vertical="center"/>
    </xf>
    <xf numFmtId="0" fontId="21" fillId="35" borderId="20" xfId="49" applyFont="1" applyFill="1" applyBorder="1">
      <alignment vertical="center"/>
    </xf>
    <xf numFmtId="0" fontId="21" fillId="35" borderId="49" xfId="49" applyFont="1" applyFill="1" applyBorder="1">
      <alignment vertical="center"/>
    </xf>
    <xf numFmtId="0" fontId="21" fillId="35" borderId="47" xfId="0" applyFont="1" applyFill="1" applyBorder="1">
      <alignment vertical="center"/>
    </xf>
    <xf numFmtId="0" fontId="21" fillId="35" borderId="51" xfId="49" applyFont="1" applyFill="1" applyBorder="1">
      <alignment vertical="center"/>
    </xf>
    <xf numFmtId="0" fontId="21" fillId="35" borderId="33" xfId="49" applyFont="1" applyFill="1" applyBorder="1">
      <alignment vertical="center"/>
    </xf>
    <xf numFmtId="0" fontId="21" fillId="35" borderId="52" xfId="49" applyFont="1" applyFill="1" applyBorder="1">
      <alignment vertical="center"/>
    </xf>
    <xf numFmtId="0" fontId="21" fillId="35" borderId="0" xfId="49" applyFont="1" applyFill="1">
      <alignment vertical="center"/>
    </xf>
    <xf numFmtId="0" fontId="21" fillId="35" borderId="47" xfId="49" applyFont="1" applyFill="1" applyBorder="1">
      <alignment vertical="center"/>
    </xf>
    <xf numFmtId="0" fontId="21" fillId="35" borderId="48" xfId="49" applyFont="1" applyFill="1" applyBorder="1">
      <alignment horizontal="left" vertical="center" wrapText="1" shrinkToFit="1"/>
    </xf>
    <xf numFmtId="0" fontId="21" fillId="35" borderId="49" xfId="49" applyFont="1" applyFill="1" applyBorder="1">
      <alignment horizontal="left" vertical="center" wrapText="1" shrinkToFit="1"/>
    </xf>
    <xf numFmtId="0" fontId="21" fillId="35" borderId="50" xfId="49" applyFont="1" applyFill="1" applyBorder="1">
      <alignment vertical="center"/>
    </xf>
    <xf numFmtId="0" fontId="21" fillId="35" borderId="51" xfId="0" applyFont="1" applyFill="1" applyBorder="1">
      <alignment vertical="center"/>
    </xf>
    <xf numFmtId="0" fontId="21" fillId="35" borderId="48" xfId="49" applyFont="1" applyFill="1" applyBorder="1">
      <alignment horizontal="left" vertical="center"/>
    </xf>
    <xf numFmtId="0" fontId="21" fillId="35" borderId="49" xfId="49" applyFont="1" applyFill="1" applyBorder="1">
      <alignment horizontal="left" vertical="center"/>
    </xf>
    <xf numFmtId="0" fontId="21" fillId="35" borderId="50" xfId="0" applyFont="1" applyFill="1" applyBorder="1">
      <alignment vertical="center"/>
    </xf>
    <xf numFmtId="0" fontId="21" fillId="35" borderId="34" xfId="49" applyFont="1" applyFill="1" applyBorder="1">
      <alignment horizontal="left" vertical="center"/>
    </xf>
    <xf numFmtId="0" fontId="21" fillId="35" borderId="20" xfId="49" applyFont="1" applyFill="1" applyBorder="1">
      <alignment horizontal="left" vertical="center"/>
    </xf>
    <xf numFmtId="0" fontId="21" fillId="35" borderId="52" xfId="49" applyFont="1" applyFill="1" applyBorder="1">
      <alignment horizontal="center" vertical="center"/>
    </xf>
    <xf numFmtId="0" fontId="21" fillId="35" borderId="38" xfId="49" applyFont="1" applyFill="1" applyBorder="1">
      <alignment horizontal="center" vertical="center"/>
    </xf>
    <xf numFmtId="0" fontId="21" fillId="35" borderId="114" xfId="49" applyFont="1" applyFill="1" applyBorder="1">
      <alignment horizontal="center" vertical="center"/>
    </xf>
    <xf numFmtId="0" fontId="21" fillId="35" borderId="96" xfId="49" applyFont="1" applyFill="1" applyBorder="1">
      <alignment horizontal="center" vertical="center"/>
    </xf>
    <xf numFmtId="0" fontId="21" fillId="35" borderId="119" xfId="49" applyFont="1" applyFill="1" applyBorder="1">
      <alignment horizontal="center" vertical="center"/>
    </xf>
    <xf numFmtId="0" fontId="21" fillId="35" borderId="94" xfId="49" applyFont="1" applyFill="1" applyBorder="1">
      <alignment horizontal="center" vertical="center"/>
    </xf>
    <xf numFmtId="172" fontId="24" fillId="34" borderId="0" xfId="48" applyNumberFormat="1" applyFont="1" applyFill="1">
      <alignment vertical="center" shrinkToFit="1"/>
    </xf>
    <xf numFmtId="172" fontId="24" fillId="33" borderId="0" xfId="48" applyNumberFormat="1" applyFont="1" applyFill="1">
      <alignment vertical="center" shrinkToFit="1"/>
      <protection locked="0"/>
    </xf>
    <xf numFmtId="0" fontId="21" fillId="0" borderId="160" xfId="49" applyFont="1" applyBorder="1">
      <alignment horizontal="left" vertical="center"/>
    </xf>
    <xf numFmtId="0" fontId="21" fillId="0" borderId="155" xfId="49" applyFont="1" applyBorder="1">
      <alignment horizontal="left" vertical="center"/>
    </xf>
    <xf numFmtId="0" fontId="21" fillId="0" borderId="170" xfId="49" applyFont="1" applyBorder="1">
      <alignment horizontal="left" vertical="center"/>
    </xf>
    <xf numFmtId="172" fontId="24" fillId="33" borderId="197" xfId="48" applyNumberFormat="1" applyFont="1" applyFill="1" applyBorder="1">
      <alignment vertical="center" shrinkToFit="1"/>
      <protection locked="0"/>
    </xf>
    <xf numFmtId="172" fontId="24" fillId="35" borderId="29" xfId="48" applyNumberFormat="1" applyFont="1" applyFill="1" applyBorder="1">
      <alignment vertical="center" shrinkToFit="1"/>
      <protection locked="0"/>
    </xf>
    <xf numFmtId="172" fontId="24" fillId="35" borderId="28" xfId="48" applyNumberFormat="1" applyFont="1" applyFill="1" applyBorder="1">
      <alignment vertical="center" shrinkToFit="1"/>
      <protection locked="0"/>
    </xf>
    <xf numFmtId="0" fontId="21" fillId="35" borderId="38" xfId="49" applyFont="1" applyFill="1" applyBorder="1">
      <alignment vertical="center"/>
    </xf>
    <xf numFmtId="0" fontId="21" fillId="35" borderId="34" xfId="49" applyFont="1" applyFill="1" applyBorder="1">
      <alignment vertical="center"/>
    </xf>
    <xf numFmtId="0" fontId="21" fillId="35" borderId="30" xfId="49" applyFont="1" applyFill="1" applyBorder="1">
      <alignment vertical="center"/>
    </xf>
    <xf numFmtId="0" fontId="42" fillId="35" borderId="20" xfId="48" applyFont="1" applyFill="1" applyBorder="1">
      <alignment horizontal="right" vertical="center"/>
    </xf>
    <xf numFmtId="0" fontId="42" fillId="35" borderId="20" xfId="48" applyFont="1" applyFill="1" applyBorder="1">
      <alignment horizontal="left" vertical="center"/>
    </xf>
    <xf numFmtId="49" fontId="24" fillId="35" borderId="0" xfId="49" applyNumberFormat="1" applyFont="1" applyFill="1">
      <alignment vertical="center"/>
    </xf>
    <xf numFmtId="49" fontId="45" fillId="35" borderId="0" xfId="49" applyNumberFormat="1" applyFont="1" applyFill="1">
      <alignment horizontal="right"/>
    </xf>
    <xf numFmtId="49" fontId="21" fillId="35" borderId="153" xfId="49" applyNumberFormat="1" applyFont="1" applyFill="1" applyBorder="1">
      <alignment horizontal="center" vertical="center"/>
    </xf>
    <xf numFmtId="49" fontId="21" fillId="35" borderId="18" xfId="49" applyNumberFormat="1" applyFont="1" applyFill="1" applyBorder="1">
      <alignment horizontal="center" vertical="center"/>
    </xf>
    <xf numFmtId="49" fontId="21" fillId="35" borderId="169" xfId="49" applyNumberFormat="1" applyFont="1" applyFill="1" applyBorder="1">
      <alignment horizontal="center" vertical="center"/>
    </xf>
    <xf numFmtId="49" fontId="21" fillId="35" borderId="10" xfId="49" applyNumberFormat="1" applyFont="1" applyFill="1" applyBorder="1">
      <alignment horizontal="center" vertical="center"/>
    </xf>
    <xf numFmtId="49" fontId="21" fillId="35" borderId="147" xfId="49" applyNumberFormat="1" applyFont="1" applyFill="1" applyBorder="1">
      <alignment horizontal="center" vertical="center"/>
    </xf>
    <xf numFmtId="49" fontId="21" fillId="35" borderId="168" xfId="49" applyNumberFormat="1" applyFont="1" applyFill="1" applyBorder="1">
      <alignment horizontal="center" vertical="center"/>
    </xf>
    <xf numFmtId="49" fontId="21" fillId="35" borderId="30" xfId="49" applyNumberFormat="1" applyFont="1" applyFill="1" applyBorder="1">
      <alignment vertical="center"/>
    </xf>
    <xf numFmtId="49" fontId="21" fillId="35" borderId="31" xfId="49" applyNumberFormat="1" applyFont="1" applyFill="1" applyBorder="1"/>
    <xf numFmtId="49" fontId="21" fillId="35" borderId="59" xfId="49" applyNumberFormat="1" applyFont="1" applyFill="1" applyBorder="1">
      <alignment horizontal="left" vertical="center"/>
    </xf>
    <xf numFmtId="49" fontId="21" fillId="35" borderId="31" xfId="49" applyNumberFormat="1" applyFont="1" applyFill="1" applyBorder="1">
      <alignment horizontal="left" vertical="center"/>
    </xf>
    <xf numFmtId="172" fontId="24" fillId="35" borderId="34" xfId="48" applyNumberFormat="1" applyFont="1" applyFill="1" applyBorder="1">
      <alignment horizontal="right" vertical="center" shrinkToFit="1"/>
      <protection locked="0"/>
    </xf>
    <xf numFmtId="172" fontId="24" fillId="35" borderId="20" xfId="48" applyNumberFormat="1" applyFont="1" applyFill="1" applyBorder="1">
      <alignment horizontal="right" vertical="center" shrinkToFit="1"/>
      <protection locked="0"/>
    </xf>
    <xf numFmtId="172" fontId="24" fillId="35" borderId="58" xfId="48" applyNumberFormat="1" applyFont="1" applyFill="1" applyBorder="1">
      <alignment horizontal="right" vertical="center" shrinkToFit="1"/>
      <protection locked="0"/>
    </xf>
    <xf numFmtId="49" fontId="21" fillId="35" borderId="32" xfId="49" applyNumberFormat="1" applyFont="1" applyFill="1" applyBorder="1">
      <alignment vertical="center"/>
    </xf>
    <xf numFmtId="49" fontId="21" fillId="35" borderId="0" xfId="49" applyNumberFormat="1" applyFont="1" applyFill="1"/>
    <xf numFmtId="49" fontId="21" fillId="35" borderId="61" xfId="49" applyNumberFormat="1" applyFont="1" applyFill="1" applyBorder="1">
      <alignment horizontal="left" vertical="center"/>
    </xf>
    <xf numFmtId="49" fontId="21" fillId="35" borderId="70" xfId="49" applyNumberFormat="1" applyFont="1" applyFill="1" applyBorder="1">
      <alignment horizontal="left" vertical="center"/>
    </xf>
    <xf numFmtId="49" fontId="21" fillId="35" borderId="16" xfId="49" applyNumberFormat="1" applyFont="1" applyFill="1" applyBorder="1">
      <alignment vertical="center"/>
    </xf>
    <xf numFmtId="49" fontId="21" fillId="35" borderId="19" xfId="49" applyNumberFormat="1" applyFont="1" applyFill="1" applyBorder="1"/>
    <xf numFmtId="49" fontId="21" fillId="35" borderId="35" xfId="49" applyNumberFormat="1" applyFont="1" applyFill="1" applyBorder="1">
      <alignment horizontal="left" vertical="center"/>
    </xf>
    <xf numFmtId="49" fontId="21" fillId="35" borderId="19" xfId="49" applyNumberFormat="1" applyFont="1" applyFill="1" applyBorder="1">
      <alignment horizontal="left" vertical="center"/>
    </xf>
    <xf numFmtId="49" fontId="21" fillId="35" borderId="30" xfId="49" applyNumberFormat="1" applyFont="1" applyFill="1" applyBorder="1">
      <alignment horizontal="left" vertical="center"/>
    </xf>
    <xf numFmtId="49" fontId="21" fillId="35" borderId="165" xfId="49" applyNumberFormat="1" applyFont="1" applyFill="1" applyBorder="1">
      <alignment horizontal="left" vertical="center"/>
    </xf>
    <xf numFmtId="49" fontId="21" fillId="35" borderId="16" xfId="49" applyNumberFormat="1" applyFont="1" applyFill="1" applyBorder="1">
      <alignment horizontal="left" vertical="center"/>
    </xf>
    <xf numFmtId="49" fontId="21" fillId="35" borderId="177" xfId="49" applyNumberFormat="1" applyFont="1" applyFill="1" applyBorder="1">
      <alignment horizontal="left" vertical="center"/>
    </xf>
    <xf numFmtId="49" fontId="21" fillId="35" borderId="80" xfId="49" applyNumberFormat="1" applyFont="1" applyFill="1" applyBorder="1">
      <alignment horizontal="left" vertical="center"/>
    </xf>
    <xf numFmtId="49" fontId="21" fillId="35" borderId="84" xfId="49" applyNumberFormat="1" applyFont="1" applyFill="1" applyBorder="1">
      <alignment horizontal="left" vertical="center"/>
    </xf>
    <xf numFmtId="49" fontId="21" fillId="35" borderId="34" xfId="49" applyNumberFormat="1" applyFont="1" applyFill="1" applyBorder="1">
      <alignment horizontal="left" vertical="center"/>
    </xf>
    <xf numFmtId="49" fontId="21" fillId="35" borderId="20" xfId="49" applyNumberFormat="1" applyFont="1" applyFill="1" applyBorder="1">
      <alignment horizontal="left" vertical="center"/>
    </xf>
    <xf numFmtId="49" fontId="21" fillId="35" borderId="49" xfId="49" applyNumberFormat="1" applyFont="1" applyFill="1" applyBorder="1">
      <alignment horizontal="left" vertical="center"/>
    </xf>
    <xf numFmtId="49" fontId="21" fillId="35" borderId="48" xfId="49" applyNumberFormat="1" applyFont="1" applyFill="1" applyBorder="1">
      <alignment horizontal="left" vertical="center"/>
    </xf>
    <xf numFmtId="49" fontId="21" fillId="0" borderId="114" xfId="49" applyNumberFormat="1" applyFont="1" applyBorder="1">
      <alignment horizontal="left" vertical="center"/>
    </xf>
    <xf numFmtId="49" fontId="21" fillId="0" borderId="96" xfId="49" applyNumberFormat="1" applyFont="1" applyBorder="1">
      <alignment horizontal="left" vertical="center"/>
    </xf>
    <xf numFmtId="49" fontId="21" fillId="0" borderId="163" xfId="49" applyNumberFormat="1" applyFont="1" applyBorder="1">
      <alignment horizontal="left" vertical="center"/>
    </xf>
    <xf numFmtId="172" fontId="24" fillId="34" borderId="114" xfId="48" applyNumberFormat="1" applyFont="1" applyFill="1" applyBorder="1">
      <alignment horizontal="right" vertical="center" shrinkToFit="1"/>
    </xf>
    <xf numFmtId="172" fontId="24" fillId="34" borderId="96" xfId="48" applyNumberFormat="1" applyFont="1" applyFill="1" applyBorder="1">
      <alignment horizontal="right" vertical="center" shrinkToFit="1"/>
    </xf>
    <xf numFmtId="172" fontId="24" fillId="34" borderId="163" xfId="48" applyNumberFormat="1" applyFont="1" applyFill="1" applyBorder="1">
      <alignment horizontal="right" vertical="center" shrinkToFit="1"/>
    </xf>
    <xf numFmtId="172" fontId="24" fillId="34" borderId="96" xfId="48" applyNumberFormat="1" applyFont="1" applyFill="1" applyBorder="1">
      <alignment horizontal="right" vertical="center" shrinkToFit="1"/>
    </xf>
    <xf numFmtId="172" fontId="24" fillId="34" borderId="163" xfId="48" applyNumberFormat="1" applyFont="1" applyFill="1" applyBorder="1">
      <alignment horizontal="right" vertical="center" shrinkToFit="1"/>
    </xf>
    <xf numFmtId="49" fontId="21" fillId="35" borderId="10" xfId="49" applyNumberFormat="1" applyFont="1" applyFill="1" applyBorder="1">
      <alignment horizontal="center" vertical="center" shrinkToFit="1"/>
    </xf>
    <xf numFmtId="49" fontId="21" fillId="35" borderId="147" xfId="49" applyNumberFormat="1" applyFont="1" applyFill="1" applyBorder="1">
      <alignment horizontal="center" vertical="center" shrinkToFit="1"/>
    </xf>
    <xf numFmtId="49" fontId="21" fillId="35" borderId="168" xfId="49" applyNumberFormat="1" applyFont="1" applyFill="1" applyBorder="1">
      <alignment horizontal="center" vertical="center" shrinkToFit="1"/>
    </xf>
    <xf numFmtId="49" fontId="21" fillId="35" borderId="166" xfId="49" applyNumberFormat="1" applyFont="1" applyFill="1" applyBorder="1">
      <alignment horizontal="left" vertical="center"/>
    </xf>
    <xf numFmtId="49" fontId="21" fillId="35" borderId="196" xfId="49" applyNumberFormat="1" applyFont="1" applyFill="1" applyBorder="1">
      <alignment horizontal="left" vertical="center"/>
    </xf>
    <xf numFmtId="49" fontId="21" fillId="35" borderId="90" xfId="49" applyNumberFormat="1" applyFont="1" applyFill="1" applyBorder="1">
      <alignment horizontal="left" vertical="center"/>
    </xf>
    <xf numFmtId="49" fontId="21" fillId="33" borderId="16" xfId="49" applyNumberFormat="1" applyFont="1" applyFill="1" applyBorder="1">
      <alignment vertical="center"/>
    </xf>
    <xf numFmtId="49" fontId="21" fillId="35" borderId="34" xfId="49" applyNumberFormat="1" applyFont="1" applyFill="1" applyBorder="1">
      <alignment vertical="center"/>
    </xf>
    <xf numFmtId="49" fontId="21" fillId="35" borderId="20" xfId="49" applyNumberFormat="1" applyFont="1" applyFill="1" applyBorder="1"/>
    <xf numFmtId="49" fontId="21" fillId="35" borderId="58" xfId="49" applyNumberFormat="1" applyFont="1" applyFill="1" applyBorder="1">
      <alignment horizontal="left" vertical="center"/>
    </xf>
    <xf numFmtId="49" fontId="21" fillId="35" borderId="0" xfId="49" applyNumberFormat="1" applyFont="1" applyFill="1">
      <alignment vertical="center"/>
    </xf>
    <xf numFmtId="49" fontId="21" fillId="35" borderId="160" xfId="49" applyNumberFormat="1" applyFont="1" applyFill="1" applyBorder="1">
      <alignment horizontal="left" vertical="center"/>
    </xf>
    <xf numFmtId="49" fontId="21" fillId="35" borderId="155" xfId="49" applyNumberFormat="1" applyFont="1" applyFill="1" applyBorder="1">
      <alignment horizontal="left" vertical="center"/>
    </xf>
    <xf numFmtId="49" fontId="21" fillId="35" borderId="170" xfId="49" applyNumberFormat="1" applyFont="1" applyFill="1" applyBorder="1">
      <alignment horizontal="left" vertical="center"/>
    </xf>
    <xf numFmtId="172" fontId="24" fillId="35" borderId="155" xfId="48" applyNumberFormat="1" applyFont="1" applyFill="1" applyBorder="1">
      <alignment horizontal="right" vertical="center" shrinkToFit="1"/>
      <protection locked="0"/>
    </xf>
    <xf numFmtId="172" fontId="24" fillId="35" borderId="156" xfId="48" applyNumberFormat="1" applyFont="1" applyFill="1" applyBorder="1">
      <alignment horizontal="right" vertical="center" shrinkToFit="1"/>
      <protection locked="0"/>
    </xf>
    <xf numFmtId="172" fontId="24" fillId="34" borderId="155" xfId="48" applyNumberFormat="1" applyFont="1" applyFill="1" applyBorder="1">
      <alignment horizontal="right" vertical="center" shrinkToFit="1"/>
    </xf>
    <xf numFmtId="172" fontId="24" fillId="34" borderId="156" xfId="48" applyNumberFormat="1" applyFont="1" applyFill="1" applyBorder="1">
      <alignment horizontal="right" vertical="center" shrinkToFit="1"/>
    </xf>
  </cellXfs>
  <cellStyles count="54">
    <cellStyle name="Normal" xfId="0" builtinId="0"/>
    <cellStyle name="20% - Accent1" xfId="1" builtinId="30"/>
    <cellStyle name="20% - Accent2" xfId="2" builtinId="34"/>
    <cellStyle name="20% - Accent3" xfId="3" builtinId="38"/>
    <cellStyle name="20% - Accent4" xfId="4" builtinId="42"/>
    <cellStyle name="20% - Accent5" xfId="5" builtinId="46"/>
    <cellStyle name="20% - Accent6" xfId="6" builtinId="50"/>
    <cellStyle name="40% - Accent1" xfId="7" builtinId="31"/>
    <cellStyle name="40% - Accent2" xfId="8" builtinId="35"/>
    <cellStyle name="40% - Accent3" xfId="9" builtinId="39"/>
    <cellStyle name="40% - Accent4" xfId="10" builtinId="43"/>
    <cellStyle name="40% - Accent5" xfId="11" builtinId="47"/>
    <cellStyle name="40% - Accent6" xfId="12" builtinId="51"/>
    <cellStyle name="60% - Accent1" xfId="13" builtinId="32"/>
    <cellStyle name="60% - Accent2" xfId="14" builtinId="36"/>
    <cellStyle name="60% - Accent3" xfId="15" builtinId="40"/>
    <cellStyle name="60% - Accent4" xfId="16" builtinId="44"/>
    <cellStyle name="60% - Accent5" xfId="17" builtinId="48"/>
    <cellStyle name="60% - Accent6" xfId="18" builtinId="52"/>
    <cellStyle name="Accent1" xfId="19" builtinId="29"/>
    <cellStyle name="Accent2" xfId="20" builtinId="33"/>
    <cellStyle name="Accent3" xfId="21" builtinId="37"/>
    <cellStyle name="Accent4" xfId="22" builtinId="41"/>
    <cellStyle name="Accent5" xfId="23" builtinId="45"/>
    <cellStyle name="Accent6" xfId="24" builtinId="49"/>
    <cellStyle name="Bad" xfId="25" builtinId="27"/>
    <cellStyle name="Calculation" xfId="26" builtinId="22"/>
    <cellStyle name="Check Cell" xfId="27" builtinId="23"/>
    <cellStyle name="Comma" xfId="28" builtinId="3"/>
    <cellStyle name="Comma [0]" xfId="29" builtinId="6"/>
    <cellStyle name="Currency" xfId="30" builtinId="4"/>
    <cellStyle name="Currency [0]" xfId="31" builtinId="7"/>
    <cellStyle name="Explanatory Text" xfId="32" builtinId="53"/>
    <cellStyle name="Good" xfId="33" builtinId="26"/>
    <cellStyle name="Heading 1" xfId="34" builtinId="16"/>
    <cellStyle name="Heading 2" xfId="35" builtinId="17"/>
    <cellStyle name="Heading 3" xfId="36" builtinId="18"/>
    <cellStyle name="Heading 4" xfId="37" builtinId="19"/>
    <cellStyle name="Input" xfId="38" builtinId="20"/>
    <cellStyle name="Linked Cell" xfId="39" builtinId="24"/>
    <cellStyle name="Neutral" xfId="40" builtinId="28"/>
    <cellStyle name="Note" xfId="41" builtinId="10"/>
    <cellStyle name="Output" xfId="42" builtinId="21"/>
    <cellStyle name="Percent" xfId="43" builtinId="5"/>
    <cellStyle name="Title" xfId="44" builtinId="15"/>
    <cellStyle name="Total" xfId="45" builtinId="25"/>
    <cellStyle name="Warning Text" xfId="46" builtinId="11"/>
    <cellStyle name="常规 2" xfId="47"/>
    <cellStyle name="標準 2" xfId="48"/>
    <cellStyle name="標準 3" xfId="49"/>
    <cellStyle name="標準 4" xfId="50"/>
    <cellStyle name="標準_06月報新様式（案）" xfId="51"/>
    <cellStyle name="標準_H18年４月～の全様式【月報】改訂" xfId="52"/>
    <cellStyle name="標準_基本設計書_17年度月報本文" xfId="53"/>
  </cellStyles>
  <dxfs count="0"/>
  <tableStyles count="0" defaultTableStyle="TableStyleMedium2" defaultPivotStyle="PivotStyleLight16"/>
</styleSheet>
</file>

<file path=xl/_rels/workbook.xml.rels>&#65279;<?xml version="1.0" encoding="utf-8" standalone="yes"?>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worksheet" Target="worksheets/sheet4.xml" />
  <Relationship Id="rId6" Type="http://schemas.openxmlformats.org/officeDocument/2006/relationships/worksheet" Target="worksheets/sheet5.xml" />
  <Relationship Id="rId7" Type="http://schemas.openxmlformats.org/officeDocument/2006/relationships/worksheet" Target="worksheets/sheet6.xml" />
  <Relationship Id="rId8" Type="http://schemas.openxmlformats.org/officeDocument/2006/relationships/worksheet" Target="worksheets/sheet7.xml" />
  <Relationship Id="rId9" Type="http://schemas.openxmlformats.org/officeDocument/2006/relationships/worksheet" Target="worksheets/sheet8.xml" />
  <Relationship Id="rId10" Type="http://schemas.openxmlformats.org/officeDocument/2006/relationships/worksheet" Target="worksheets/sheet9.xml" />
  <Relationship Id="rId11" Type="http://schemas.openxmlformats.org/officeDocument/2006/relationships/worksheet" Target="worksheets/sheet10.xml" />
  <Relationship Id="rId12" Type="http://schemas.openxmlformats.org/officeDocument/2006/relationships/worksheet" Target="worksheets/sheet11.xml" />
  <Relationship Id="rId13" Type="http://schemas.openxmlformats.org/officeDocument/2006/relationships/worksheet" Target="worksheets/sheet12.xml" />
  <Relationship Id="rId14" Type="http://schemas.openxmlformats.org/officeDocument/2006/relationships/worksheet" Target="worksheets/sheet13.xml" />
  <Relationship Id="rId15" Type="http://schemas.openxmlformats.org/officeDocument/2006/relationships/worksheet" Target="worksheets/sheet14.xml" />
  <Relationship Id="rId16" Type="http://schemas.openxmlformats.org/officeDocument/2006/relationships/worksheet" Target="worksheets/sheet15.xml" />
  <Relationship Id="rId17" Type="http://schemas.openxmlformats.org/officeDocument/2006/relationships/worksheet" Target="worksheets/sheet16.xml" />
  <Relationship Id="rId18" Type="http://schemas.openxmlformats.org/officeDocument/2006/relationships/worksheet" Target="worksheets/sheet17.xml" />
  <Relationship Id="rId19" Type="http://schemas.openxmlformats.org/officeDocument/2006/relationships/worksheet" Target="worksheets/sheet18.xml" />
  <Relationship Id="rId20" Type="http://schemas.openxmlformats.org/officeDocument/2006/relationships/worksheet" Target="worksheets/sheet19.xml" />
  <Relationship Id="rId21" Type="http://schemas.openxmlformats.org/officeDocument/2006/relationships/worksheet" Target="worksheets/sheet20.xml" />
  <Relationship Id="rId22" Type="http://schemas.openxmlformats.org/officeDocument/2006/relationships/worksheet" Target="worksheets/sheet21.xml" />
  <Relationship Id="rId23" Type="http://schemas.openxmlformats.org/officeDocument/2006/relationships/worksheet" Target="worksheets/sheet22.xml" />
  <Relationship Id="rId24" Type="http://schemas.openxmlformats.org/officeDocument/2006/relationships/worksheet" Target="worksheets/sheet23.xml" />
  <Relationship Id="rId25" Type="http://schemas.openxmlformats.org/officeDocument/2006/relationships/worksheet" Target="worksheets/sheet24.xml" />
  <Relationship Id="rId26" Type="http://schemas.openxmlformats.org/officeDocument/2006/relationships/worksheet" Target="worksheets/sheet25.xml" />
  <Relationship Id="rId27" Type="http://schemas.openxmlformats.org/officeDocument/2006/relationships/worksheet" Target="worksheets/sheet26.xml" />
  <Relationship Id="rId28" Type="http://schemas.openxmlformats.org/officeDocument/2006/relationships/worksheet" Target="worksheets/sheet27.xml" />
  <Relationship Id="rId29" Type="http://schemas.openxmlformats.org/officeDocument/2006/relationships/worksheet" Target="worksheets/sheet28.xml" />
  <Relationship Id="rId30" Type="http://schemas.openxmlformats.org/officeDocument/2006/relationships/worksheet" Target="worksheets/sheet29.xml" />
  <Relationship Id="rId31" Type="http://schemas.openxmlformats.org/officeDocument/2006/relationships/worksheet" Target="worksheets/sheet30.xml" />
  <Relationship Id="rId32" Type="http://schemas.openxmlformats.org/officeDocument/2006/relationships/worksheet" Target="worksheets/sheet31.xml" />
  <Relationship Id="rId33" Type="http://schemas.openxmlformats.org/officeDocument/2006/relationships/worksheet" Target="worksheets/sheet32.xml" />
  <Relationship Id="rId34" Type="http://schemas.openxmlformats.org/officeDocument/2006/relationships/worksheet" Target="worksheets/sheet33.xml" />
  <Relationship Id="rId35" Type="http://schemas.openxmlformats.org/officeDocument/2006/relationships/worksheet" Target="worksheets/sheet34.xml" />
  <Relationship Id="rId36" Type="http://schemas.openxmlformats.org/officeDocument/2006/relationships/worksheet" Target="worksheets/sheet35.xml" />
  <Relationship Id="rId37" Type="http://schemas.openxmlformats.org/officeDocument/2006/relationships/worksheet" Target="worksheets/sheet36.xml" />
  <Relationship Id="rId38" Type="http://schemas.openxmlformats.org/officeDocument/2006/relationships/worksheet" Target="worksheets/sheet37.xml" />
  <Relationship Id="rId39" Type="http://schemas.openxmlformats.org/officeDocument/2006/relationships/worksheet" Target="worksheets/sheet38.xml" />
  <Relationship Id="rId40" Type="http://schemas.openxmlformats.org/officeDocument/2006/relationships/worksheet" Target="worksheets/sheet39.xml" />
  <Relationship Id="rId41" Type="http://schemas.openxmlformats.org/officeDocument/2006/relationships/worksheet" Target="worksheets/sheet40.xml" />
  <Relationship Id="rId42" Type="http://schemas.openxmlformats.org/officeDocument/2006/relationships/worksheet" Target="worksheets/sheet41.xml" />
  <Relationship Id="rId43" Type="http://schemas.openxmlformats.org/officeDocument/2006/relationships/worksheet" Target="worksheets/sheet42.xml" />
  <Relationship Id="rId44" Type="http://schemas.openxmlformats.org/officeDocument/2006/relationships/worksheet" Target="worksheets/sheet43.xml" />
  <Relationship Id="rId45" Type="http://schemas.openxmlformats.org/officeDocument/2006/relationships/worksheet" Target="worksheets/sheet44.xml" />
  <Relationship Id="rId46" Type="http://schemas.openxmlformats.org/officeDocument/2006/relationships/worksheet" Target="worksheets/sheet45.xml" />
  <Relationship Id="rId47" Type="http://schemas.openxmlformats.org/officeDocument/2006/relationships/worksheet" Target="worksheets/sheet46.xml" />
  <Relationship Id="rId48" Type="http://schemas.openxmlformats.org/officeDocument/2006/relationships/sharedStrings" Target="sharedStrings.xml" />
  <Relationship Id="rId49" Type="http://schemas.openxmlformats.org/officeDocument/2006/relationships/theme" Target="theme/theme1.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0"/>
  <sheetViews>
    <sheetView showGridLines="0" workbookViewId="0">
      <selection activeCell="A1" sqref="A1"/>
    </sheetView>
  </sheetViews>
  <sheetFormatPr defaultColWidth="9" customHeight="1" defaultRowHeight="0"/>
  <cols>
    <col min="1" max="2" style="68" width="3.796875" customWidth="1"/>
    <col min="3" max="3" style="68" width="22.09765625" customWidth="1"/>
    <col min="4" max="9" style="68" width="14.3984375" customWidth="1"/>
    <col min="10" max="10" style="49" width="4" customWidth="1"/>
  </cols>
  <sheetData>
    <row customHeight="1" ht="18">
      <c s="843" t="s">
        <v>0</v>
      </c>
      <c r="J1" s="844"/>
    </row>
    <row customHeight="1" ht="18">
      <c r="J2" s="844"/>
    </row>
    <row customHeight="1" ht="18">
      <c s="558" t="s">
        <v>1</v>
      </c>
      <c s="558"/>
      <c s="558"/>
      <c s="558"/>
      <c s="558"/>
      <c s="558"/>
      <c s="558"/>
      <c s="558"/>
      <c s="558"/>
      <c s="558"/>
    </row>
    <row customHeight="1" ht="18">
      <c s="845" t="s">
        <v>2</v>
      </c>
      <c s="845" t="s"/>
      <c s="845" t="s"/>
      <c s="845" t="s"/>
      <c s="845" t="s"/>
      <c s="845" t="s"/>
      <c s="845" t="s"/>
      <c s="845" t="s"/>
      <c s="845" t="s"/>
      <c s="845" t="s"/>
    </row>
    <row customHeight="1" ht="18">
      <c r="H5" s="846" t="s">
        <v>3</v>
      </c>
      <c s="847" t="s">
        <v>4</v>
      </c>
    </row>
    <row customHeight="1" ht="18">
      <c r="H6" s="848" t="s">
        <v>5</v>
      </c>
      <c s="849" t="s">
        <v>6</v>
      </c>
      <c s="49" t="s">
        <v>7</v>
      </c>
    </row>
    <row customHeight="1" ht="18">
      <c s="73"/>
      <c s="843" t="s">
        <v>8</v>
      </c>
      <c r="I7" s="49"/>
    </row>
    <row customHeight="1" ht="12">
      <c s="73"/>
      <c r="I8" s="49"/>
    </row>
    <row s="77" customFormat="1" customHeight="1" ht="18">
      <c s="74"/>
      <c s="850" t="s">
        <v>9</v>
      </c>
      <c s="76"/>
    </row>
    <row s="77" customFormat="1" customHeight="1" ht="12">
      <c s="74"/>
      <c r="C10" s="78"/>
    </row>
    <row s="77" customFormat="1" customHeight="1" ht="24.75">
      <c s="74"/>
      <c r="C11" s="79"/>
      <c s="851" t="s">
        <v>10</v>
      </c>
      <c s="851" t="s">
        <v>11</v>
      </c>
      <c s="851" t="s">
        <v>12</v>
      </c>
      <c s="852" t="s">
        <v>13</v>
      </c>
    </row>
    <row s="77" customFormat="1" customHeight="1" ht="24.75">
      <c s="74"/>
      <c s="82"/>
      <c s="853" t="s">
        <v>14</v>
      </c>
      <c s="854">
        <v>47080</v>
      </c>
      <c s="854">
        <v>2263</v>
      </c>
      <c s="854">
        <v>1542</v>
      </c>
      <c s="855">
        <f>D12+E12-F12</f>
        <v>47801</v>
      </c>
    </row>
    <row customHeight="1" ht="12"/>
    <row customHeight="1" ht="18">
      <c r="B14" s="843" t="s">
        <v>15</v>
      </c>
    </row>
    <row customHeight="1" ht="12"/>
    <row customHeight="1" ht="24.75">
      <c r="C16" s="856" t="s">
        <v>16</v>
      </c>
      <c s="851" t="s">
        <v>10</v>
      </c>
      <c s="851" t="s">
        <v>11</v>
      </c>
      <c s="851" t="s">
        <v>12</v>
      </c>
      <c s="852" t="s">
        <v>13</v>
      </c>
    </row>
    <row customHeight="1" ht="24.75">
      <c r="C17" s="857" t="s">
        <v>17</v>
      </c>
      <c s="858">
        <v>34739</v>
      </c>
      <c s="859"/>
      <c s="859"/>
      <c s="860">
        <v>34474</v>
      </c>
    </row>
    <row customHeight="1" ht="24.75">
      <c r="C18" s="857" t="s">
        <v>18</v>
      </c>
      <c s="861">
        <v>33270</v>
      </c>
      <c s="859"/>
      <c s="859"/>
      <c s="860">
        <v>24687</v>
      </c>
    </row>
    <row customHeight="1" ht="24.75">
      <c r="C19" s="857" t="s">
        <v>19</v>
      </c>
      <c s="862"/>
      <c s="859"/>
      <c s="859"/>
      <c s="860">
        <v>9800</v>
      </c>
    </row>
    <row customHeight="1" ht="24.75">
      <c r="C20" s="857" t="s">
        <v>20</v>
      </c>
      <c s="858">
        <v>206</v>
      </c>
      <c s="859"/>
      <c s="859"/>
      <c s="860">
        <v>236</v>
      </c>
    </row>
    <row customHeight="1" ht="24.75">
      <c r="C21" s="857" t="s">
        <v>21</v>
      </c>
      <c s="858">
        <v>147</v>
      </c>
      <c s="859"/>
      <c s="859"/>
      <c s="860">
        <v>161</v>
      </c>
    </row>
    <row customHeight="1" ht="24.75">
      <c r="C22" s="863" t="s">
        <v>14</v>
      </c>
      <c s="864">
        <f>SUM(D17:D19)</f>
        <v>68009</v>
      </c>
      <c s="864">
        <f>I27</f>
        <v>3624</v>
      </c>
      <c s="864">
        <f>I29</f>
        <v>2672</v>
      </c>
      <c s="865">
        <f>SUM(G17:G19)</f>
        <v>68961</v>
      </c>
      <c s="92" t="str">
        <f>IF(D22+E22-F22=G22,"","合計欄に注意")</f>
      </c>
    </row>
    <row customHeight="1" ht="12"/>
    <row customHeight="1" ht="18">
      <c r="B24" s="843" t="s">
        <v>22</v>
      </c>
    </row>
    <row customHeight="1" ht="12"/>
    <row customHeight="1" ht="24.75">
      <c r="C26" s="866" t="s">
        <v>11</v>
      </c>
      <c s="867" t="s">
        <v>23</v>
      </c>
      <c s="867" t="s">
        <v>24</v>
      </c>
      <c s="867" t="s">
        <v>25</v>
      </c>
      <c s="868" t="s">
        <v>26</v>
      </c>
      <c s="867" t="s">
        <v>27</v>
      </c>
      <c s="869" t="s">
        <v>14</v>
      </c>
    </row>
    <row customHeight="1" ht="24.75">
      <c r="C27" s="870"/>
      <c s="858">
        <v>298</v>
      </c>
      <c s="858">
        <v>0</v>
      </c>
      <c s="858">
        <v>3311</v>
      </c>
      <c s="858">
        <v>2</v>
      </c>
      <c s="858">
        <v>13</v>
      </c>
      <c s="871">
        <f>SUM(D27:H27)</f>
        <v>3624</v>
      </c>
    </row>
    <row customHeight="1" ht="24.75">
      <c r="C28" s="872" t="s">
        <v>12</v>
      </c>
      <c s="873" t="s">
        <v>28</v>
      </c>
      <c s="873" t="s">
        <v>29</v>
      </c>
      <c s="873" t="s">
        <v>30</v>
      </c>
      <c s="874" t="s">
        <v>31</v>
      </c>
      <c s="873" t="s">
        <v>27</v>
      </c>
      <c s="875" t="s">
        <v>14</v>
      </c>
    </row>
    <row customHeight="1" ht="24.75">
      <c r="C29" s="876"/>
      <c s="877">
        <v>252</v>
      </c>
      <c s="877">
        <v>0</v>
      </c>
      <c s="877">
        <v>2407</v>
      </c>
      <c s="877">
        <v>2</v>
      </c>
      <c s="877">
        <v>11</v>
      </c>
      <c s="865">
        <f>SUM(D29:H29)</f>
        <v>2672</v>
      </c>
    </row>
    <row customHeight="1" ht="12"/>
  </sheetData>
  <sheetProtection selectLockedCells="1" selectUnlockedCells="1"/>
  <mergeCells count="5">
    <mergeCell ref="C28:C29"/>
    <mergeCell ref="A3:J3"/>
    <mergeCell ref="A4:J4"/>
    <mergeCell ref="C26:C27"/>
    <mergeCell ref="D18:D19"/>
  </mergeCel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election activeCell="A1" sqref="A1"/>
    </sheetView>
  </sheetViews>
  <sheetFormatPr customHeight="1" defaultRowHeight="0"/>
  <cols>
    <col min="1" max="2" style="103" width="2.296875" customWidth="1"/>
    <col min="3" max="3" style="103" width="33.59765625" customWidth="1"/>
    <col min="4" max="14" style="103" width="14.3984375" customWidth="1"/>
    <col min="15" max="15" style="103" width="4" customWidth="1"/>
  </cols>
  <sheetData>
    <row customHeight="1" ht="18">
      <c s="981" t="s">
        <v>158</v>
      </c>
      <c s="878"/>
      <c s="100"/>
      <c s="100"/>
      <c s="100"/>
      <c s="100"/>
      <c s="100"/>
      <c s="100"/>
      <c s="100"/>
      <c s="100"/>
      <c s="100"/>
      <c s="100"/>
      <c s="100"/>
      <c s="100"/>
      <c s="879"/>
    </row>
    <row customHeight="1" ht="18">
      <c s="104"/>
      <c s="104"/>
      <c s="104"/>
      <c s="104"/>
      <c s="104"/>
      <c s="104"/>
      <c s="104"/>
      <c s="104"/>
      <c s="104"/>
      <c s="104"/>
      <c s="104"/>
      <c s="104"/>
      <c s="104"/>
      <c s="104"/>
      <c s="879"/>
    </row>
    <row customHeight="1" ht="18">
      <c s="616" t="s">
        <v>1</v>
      </c>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row>
    <row customHeight="1" ht="18">
      <c s="104"/>
      <c s="104"/>
      <c s="104"/>
      <c s="104"/>
      <c s="104"/>
      <c s="104"/>
      <c s="104"/>
      <c s="104"/>
      <c s="104"/>
      <c s="104"/>
      <c s="104"/>
      <c s="104"/>
      <c s="982" t="s">
        <v>32</v>
      </c>
      <c s="983" t="s">
        <v>4</v>
      </c>
      <c s="104"/>
    </row>
    <row customHeight="1" ht="18">
      <c s="104"/>
      <c s="104"/>
      <c s="104"/>
      <c s="104"/>
      <c s="104"/>
      <c s="104"/>
      <c s="104"/>
      <c s="104"/>
      <c s="104"/>
      <c s="104"/>
      <c s="104"/>
      <c s="104"/>
      <c s="982" t="s">
        <v>33</v>
      </c>
      <c s="984" t="s">
        <v>6</v>
      </c>
      <c s="985" t="s">
        <v>7</v>
      </c>
    </row>
    <row customHeight="1" ht="18">
      <c s="878" t="s">
        <v>34</v>
      </c>
      <c s="106"/>
      <c s="107"/>
      <c s="107"/>
      <c s="107"/>
      <c s="107"/>
      <c s="107"/>
      <c s="107"/>
      <c s="107"/>
      <c s="107"/>
      <c s="107"/>
      <c s="107"/>
      <c s="107"/>
      <c s="107"/>
      <c s="104"/>
    </row>
    <row customHeight="1" ht="18">
      <c s="107"/>
      <c s="878" t="s">
        <v>159</v>
      </c>
      <c s="107"/>
      <c s="107"/>
      <c s="107"/>
      <c s="107"/>
      <c s="107"/>
      <c s="107"/>
      <c s="107"/>
      <c s="107"/>
      <c s="107"/>
      <c s="107"/>
      <c s="107"/>
      <c s="107"/>
      <c s="104"/>
    </row>
    <row customHeight="1" ht="18">
      <c s="107"/>
      <c s="106"/>
      <c s="878" t="s">
        <v>160</v>
      </c>
      <c s="107"/>
      <c s="107"/>
      <c s="107"/>
      <c s="107"/>
      <c s="107"/>
      <c s="107"/>
      <c s="107"/>
      <c s="107"/>
      <c s="107"/>
      <c s="107"/>
      <c s="107"/>
      <c s="104"/>
    </row>
    <row s="118" customFormat="1" customHeight="1" ht="18">
      <c s="107"/>
      <c s="107"/>
      <c s="660"/>
      <c s="990" t="s">
        <v>153</v>
      </c>
      <c s="990"/>
      <c s="988"/>
      <c s="1070" t="s">
        <v>154</v>
      </c>
      <c s="1071"/>
      <c s="1071"/>
      <c s="1071"/>
      <c s="1071"/>
      <c s="1071"/>
      <c s="1071"/>
      <c s="991" t="s">
        <v>87</v>
      </c>
      <c s="107"/>
    </row>
    <row s="118" customFormat="1" customHeight="1" ht="18">
      <c s="107"/>
      <c s="107"/>
      <c s="661"/>
      <c s="1072" t="s">
        <v>128</v>
      </c>
      <c s="1072" t="s">
        <v>129</v>
      </c>
      <c s="1073" t="s">
        <v>14</v>
      </c>
      <c s="1074" t="s">
        <v>130</v>
      </c>
      <c s="1072" t="s">
        <v>131</v>
      </c>
      <c s="1072" t="s">
        <v>132</v>
      </c>
      <c s="1072" t="s">
        <v>133</v>
      </c>
      <c s="1072" t="s">
        <v>134</v>
      </c>
      <c s="1072" t="s">
        <v>135</v>
      </c>
      <c s="1073" t="s">
        <v>14</v>
      </c>
      <c s="1075"/>
      <c s="107"/>
    </row>
    <row s="118" customFormat="1" customHeight="1" ht="18">
      <c s="137"/>
      <c s="138"/>
      <c s="1076" t="s">
        <v>161</v>
      </c>
      <c s="1000">
        <v>0</v>
      </c>
      <c s="1000">
        <v>1</v>
      </c>
      <c s="997">
        <f>D12+E12</f>
        <v>1</v>
      </c>
      <c s="1035"/>
      <c s="1000">
        <v>4081</v>
      </c>
      <c s="1000">
        <v>3871</v>
      </c>
      <c s="1000">
        <v>2842</v>
      </c>
      <c s="1000">
        <v>2238</v>
      </c>
      <c s="1000">
        <v>1366</v>
      </c>
      <c s="997">
        <f>+SUM(G12:L12)</f>
        <v>14398</v>
      </c>
      <c s="998">
        <f>F12+M12</f>
        <v>14399</v>
      </c>
      <c s="107"/>
    </row>
    <row s="118" customFormat="1" customHeight="1" ht="18">
      <c s="137"/>
      <c s="138"/>
      <c s="1076" t="s">
        <v>162</v>
      </c>
      <c s="1000">
        <v>0</v>
      </c>
      <c s="1000">
        <v>17</v>
      </c>
      <c s="997">
        <f>D13+E13</f>
        <v>17</v>
      </c>
      <c s="1035"/>
      <c s="1000">
        <v>48</v>
      </c>
      <c s="1000">
        <v>121</v>
      </c>
      <c s="1000">
        <v>246</v>
      </c>
      <c s="1000">
        <v>522</v>
      </c>
      <c s="1000">
        <v>569</v>
      </c>
      <c s="997">
        <f>+SUM(G13:L13)</f>
        <v>1506</v>
      </c>
      <c s="998">
        <f>F13+M13</f>
        <v>1523</v>
      </c>
      <c s="107"/>
    </row>
    <row s="118" customFormat="1" customHeight="1" ht="18">
      <c s="137"/>
      <c s="138"/>
      <c s="1076" t="s">
        <v>163</v>
      </c>
      <c s="1000">
        <v>233</v>
      </c>
      <c s="1000">
        <v>695</v>
      </c>
      <c s="997">
        <f>D14+E14</f>
        <v>928</v>
      </c>
      <c s="1035"/>
      <c s="1000">
        <v>1026</v>
      </c>
      <c s="1000">
        <v>1508</v>
      </c>
      <c s="1000">
        <v>1312</v>
      </c>
      <c s="1000">
        <v>1442</v>
      </c>
      <c s="1000">
        <v>1298</v>
      </c>
      <c s="997">
        <f>+SUM(G14:L14)</f>
        <v>6586</v>
      </c>
      <c s="998">
        <f>F14+M14</f>
        <v>7514</v>
      </c>
      <c s="107"/>
    </row>
    <row s="118" customFormat="1" customHeight="1" ht="18">
      <c s="137"/>
      <c s="138"/>
      <c s="1076" t="s">
        <v>164</v>
      </c>
      <c s="1000">
        <v>34</v>
      </c>
      <c s="1000">
        <v>96</v>
      </c>
      <c s="997">
        <f>D15+E15</f>
        <v>130</v>
      </c>
      <c s="1035"/>
      <c s="1000">
        <v>57</v>
      </c>
      <c s="1000">
        <v>164</v>
      </c>
      <c s="1000">
        <v>131</v>
      </c>
      <c s="1000">
        <v>95</v>
      </c>
      <c s="1000">
        <v>78</v>
      </c>
      <c s="997">
        <f>+SUM(G15:L15)</f>
        <v>525</v>
      </c>
      <c s="998">
        <f>F15+M15</f>
        <v>655</v>
      </c>
      <c s="107"/>
    </row>
    <row s="118" customFormat="1" customHeight="1" ht="18">
      <c s="137"/>
      <c s="138"/>
      <c s="1076" t="s">
        <v>165</v>
      </c>
      <c s="1000">
        <v>265</v>
      </c>
      <c s="1000">
        <v>524</v>
      </c>
      <c s="997">
        <f>D16+E16</f>
        <v>789</v>
      </c>
      <c s="1035"/>
      <c s="1000">
        <v>1812</v>
      </c>
      <c s="1000">
        <v>2366</v>
      </c>
      <c s="1000">
        <v>2666</v>
      </c>
      <c s="1000">
        <v>2346</v>
      </c>
      <c s="1000">
        <v>1688</v>
      </c>
      <c s="997">
        <f>+SUM(G16:L16)</f>
        <v>10878</v>
      </c>
      <c s="998">
        <f>F16+M16</f>
        <v>11667</v>
      </c>
      <c s="107"/>
    </row>
    <row s="118" customFormat="1" customHeight="1" ht="18">
      <c s="137"/>
      <c s="138"/>
      <c s="1076" t="s">
        <v>166</v>
      </c>
      <c s="1000">
        <v>2</v>
      </c>
      <c s="1000">
        <v>0</v>
      </c>
      <c s="997">
        <f>D17+E17</f>
        <v>2</v>
      </c>
      <c s="1035"/>
      <c s="1000">
        <v>8437</v>
      </c>
      <c s="1000">
        <v>7789</v>
      </c>
      <c s="1000">
        <v>5477</v>
      </c>
      <c s="1000">
        <v>2601</v>
      </c>
      <c s="1000">
        <v>1237</v>
      </c>
      <c s="997">
        <f>+SUM(G17:L17)</f>
        <v>25541</v>
      </c>
      <c s="998">
        <f>F17+M17</f>
        <v>25543</v>
      </c>
      <c s="107"/>
    </row>
    <row s="118" customFormat="1" customHeight="1" ht="18">
      <c s="137"/>
      <c s="138"/>
      <c s="1076" t="s">
        <v>167</v>
      </c>
      <c s="1000">
        <v>889</v>
      </c>
      <c s="1000">
        <v>1986</v>
      </c>
      <c s="997">
        <f>D18+E18</f>
        <v>2875</v>
      </c>
      <c s="1035"/>
      <c s="1000">
        <v>2473</v>
      </c>
      <c s="1000">
        <v>3288</v>
      </c>
      <c s="1000">
        <v>2113</v>
      </c>
      <c s="1000">
        <v>1192</v>
      </c>
      <c s="1000">
        <v>607</v>
      </c>
      <c s="997">
        <f>+SUM(G18:L18)</f>
        <v>9673</v>
      </c>
      <c s="998">
        <f>F18+M18</f>
        <v>12548</v>
      </c>
      <c s="107"/>
    </row>
    <row s="118" customFormat="1" customHeight="1" ht="18">
      <c s="137"/>
      <c s="138"/>
      <c s="1076" t="s">
        <v>168</v>
      </c>
      <c s="1000">
        <v>68</v>
      </c>
      <c s="1000">
        <v>258</v>
      </c>
      <c s="997">
        <f>D19+E19</f>
        <v>326</v>
      </c>
      <c s="1035"/>
      <c s="1000">
        <v>1541</v>
      </c>
      <c s="1000">
        <v>2441</v>
      </c>
      <c s="1000">
        <v>2849</v>
      </c>
      <c s="1000">
        <v>1300</v>
      </c>
      <c s="1000">
        <v>680</v>
      </c>
      <c s="997">
        <f>+SUM(G19:L19)</f>
        <v>8811</v>
      </c>
      <c s="998">
        <f>F19+M19</f>
        <v>9137</v>
      </c>
      <c s="107"/>
    </row>
    <row s="118" customFormat="1" customHeight="1" ht="18">
      <c s="137"/>
      <c s="138"/>
      <c s="1076" t="s">
        <v>169</v>
      </c>
      <c s="1000">
        <v>11</v>
      </c>
      <c s="1000">
        <v>13</v>
      </c>
      <c s="997">
        <f>D20+E20</f>
        <v>24</v>
      </c>
      <c s="1035"/>
      <c s="1000">
        <v>187</v>
      </c>
      <c s="1000">
        <v>241</v>
      </c>
      <c s="1000">
        <v>206</v>
      </c>
      <c s="1000">
        <v>216</v>
      </c>
      <c s="1000">
        <v>89</v>
      </c>
      <c s="997">
        <f>+SUM(G20:L20)</f>
        <v>939</v>
      </c>
      <c s="998">
        <f>F20+M20</f>
        <v>963</v>
      </c>
      <c s="107"/>
    </row>
    <row s="118" customFormat="1" customHeight="1" ht="18">
      <c s="137"/>
      <c s="138"/>
      <c s="1076" t="s">
        <v>170</v>
      </c>
      <c s="1000">
        <v>0</v>
      </c>
      <c s="1000">
        <v>0</v>
      </c>
      <c s="997">
        <f>D21+E21</f>
        <v>0</v>
      </c>
      <c s="1035"/>
      <c s="1000">
        <v>0</v>
      </c>
      <c s="1000">
        <v>0</v>
      </c>
      <c s="1000">
        <v>0</v>
      </c>
      <c s="1000">
        <v>0</v>
      </c>
      <c s="1000">
        <v>0</v>
      </c>
      <c s="997">
        <f>+SUM(G21:L21)</f>
        <v>0</v>
      </c>
      <c s="998">
        <f>F21+M21</f>
        <v>0</v>
      </c>
      <c s="107"/>
    </row>
    <row s="118" customFormat="1" customHeight="1" ht="18">
      <c s="137"/>
      <c s="138"/>
      <c s="1076" t="s">
        <v>171</v>
      </c>
      <c s="1000">
        <v>0</v>
      </c>
      <c s="1000">
        <v>0</v>
      </c>
      <c s="997">
        <f>D22+E22</f>
        <v>0</v>
      </c>
      <c s="1035"/>
      <c s="1000">
        <v>0</v>
      </c>
      <c s="1000">
        <v>0</v>
      </c>
      <c s="1000">
        <v>0</v>
      </c>
      <c s="1000">
        <v>0</v>
      </c>
      <c s="1000">
        <v>0</v>
      </c>
      <c s="997">
        <f>+SUM(G22:L22)</f>
        <v>0</v>
      </c>
      <c s="998">
        <f>F22+M22</f>
        <v>0</v>
      </c>
      <c s="107"/>
    </row>
    <row s="118" customFormat="1" customHeight="1" ht="18">
      <c s="107"/>
      <c s="107"/>
      <c s="1076" t="s">
        <v>172</v>
      </c>
      <c s="1000">
        <v>3488</v>
      </c>
      <c s="1000">
        <v>8982</v>
      </c>
      <c s="997">
        <f>D23+E23</f>
        <v>12470</v>
      </c>
      <c s="1035"/>
      <c s="1000">
        <v>7039</v>
      </c>
      <c s="1000">
        <v>11970</v>
      </c>
      <c s="1000">
        <v>9254</v>
      </c>
      <c s="1000">
        <v>6238</v>
      </c>
      <c s="1000">
        <v>3523</v>
      </c>
      <c s="997">
        <f>+SUM(G23:L23)</f>
        <v>38024</v>
      </c>
      <c s="998">
        <f>F23+M23</f>
        <v>50494</v>
      </c>
      <c s="107"/>
    </row>
    <row s="210" customFormat="1" customHeight="1" ht="18">
      <c s="107"/>
      <c s="107"/>
      <c s="1076" t="s">
        <v>173</v>
      </c>
      <c s="1000">
        <v>345</v>
      </c>
      <c s="1000">
        <v>461</v>
      </c>
      <c s="997">
        <f>D24+E24</f>
        <v>806</v>
      </c>
      <c s="1077"/>
      <c s="1000">
        <v>1110</v>
      </c>
      <c s="1000">
        <v>869</v>
      </c>
      <c s="1000">
        <v>930</v>
      </c>
      <c s="1000">
        <v>808</v>
      </c>
      <c s="1000">
        <v>538</v>
      </c>
      <c s="997">
        <f>+SUM(G24:L24)</f>
        <v>4255</v>
      </c>
      <c s="998">
        <f>F24+M24</f>
        <v>5061</v>
      </c>
      <c s="107"/>
    </row>
    <row s="118" customFormat="1" customHeight="1" ht="18">
      <c s="107"/>
      <c s="107"/>
      <c s="1078" t="s">
        <v>174</v>
      </c>
      <c s="1079">
        <v>4304</v>
      </c>
      <c s="1079">
        <v>10118</v>
      </c>
      <c s="1013">
        <f>D25+E25</f>
        <v>14422</v>
      </c>
      <c s="1080"/>
      <c s="1079">
        <v>16982</v>
      </c>
      <c s="1079">
        <v>16656</v>
      </c>
      <c s="1079">
        <v>11080</v>
      </c>
      <c s="1079">
        <v>6365</v>
      </c>
      <c s="1079">
        <v>3289</v>
      </c>
      <c s="1013">
        <f>+SUM(G25:L25)</f>
        <v>54372</v>
      </c>
      <c s="1006">
        <f>F25+M25</f>
        <v>68794</v>
      </c>
      <c s="107"/>
    </row>
    <row s="118" customFormat="1" customHeight="1" ht="18">
      <c s="107"/>
      <c s="107"/>
      <c s="107"/>
      <c s="107"/>
      <c s="107"/>
      <c s="107"/>
      <c s="107"/>
      <c s="107"/>
      <c s="107"/>
      <c s="107"/>
      <c s="107"/>
      <c s="107"/>
      <c s="107"/>
      <c s="107"/>
      <c s="107"/>
    </row>
    <row s="118" customFormat="1" customHeight="1" ht="18">
      <c s="107"/>
      <c s="107"/>
      <c s="878" t="s">
        <v>175</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76" t="s">
        <v>161</v>
      </c>
      <c s="1000">
        <v>0</v>
      </c>
      <c s="1000">
        <v>0</v>
      </c>
      <c s="997">
        <f>D30+E30</f>
        <v>0</v>
      </c>
      <c s="1035"/>
      <c s="1000">
        <v>245</v>
      </c>
      <c s="1000">
        <v>316</v>
      </c>
      <c s="1000">
        <v>242</v>
      </c>
      <c s="1000">
        <v>172</v>
      </c>
      <c s="1000">
        <v>99</v>
      </c>
      <c s="997">
        <f>+SUM(G30:L30)</f>
        <v>1074</v>
      </c>
      <c s="998">
        <f>F30+M30</f>
        <v>1074</v>
      </c>
      <c s="107"/>
    </row>
    <row s="118" customFormat="1" customHeight="1" ht="18">
      <c s="107"/>
      <c s="107"/>
      <c s="1076" t="s">
        <v>162</v>
      </c>
      <c s="1000">
        <v>0</v>
      </c>
      <c s="1000">
        <v>6</v>
      </c>
      <c s="997">
        <f>D31+E31</f>
        <v>6</v>
      </c>
      <c s="1035"/>
      <c s="1000">
        <v>0</v>
      </c>
      <c s="1000">
        <v>5</v>
      </c>
      <c s="1000">
        <v>34</v>
      </c>
      <c s="1000">
        <v>54</v>
      </c>
      <c s="1000">
        <v>37</v>
      </c>
      <c s="997">
        <f>+SUM(G31:L31)</f>
        <v>130</v>
      </c>
      <c s="998">
        <f>F31+M31</f>
        <v>136</v>
      </c>
      <c s="107"/>
    </row>
    <row s="210" customFormat="1" customHeight="1" ht="18">
      <c s="107"/>
      <c s="107"/>
      <c s="1076" t="s">
        <v>163</v>
      </c>
      <c s="1000">
        <v>23</v>
      </c>
      <c s="1000">
        <v>49</v>
      </c>
      <c s="997">
        <f>D32+E32</f>
        <v>72</v>
      </c>
      <c s="1077"/>
      <c s="1000">
        <v>80</v>
      </c>
      <c s="1000">
        <v>142</v>
      </c>
      <c s="1000">
        <v>116</v>
      </c>
      <c s="1000">
        <v>123</v>
      </c>
      <c s="1000">
        <v>100</v>
      </c>
      <c s="997">
        <f>+SUM(G32:L32)</f>
        <v>561</v>
      </c>
      <c s="998">
        <f>F32+M32</f>
        <v>633</v>
      </c>
      <c s="107"/>
    </row>
    <row s="118" customFormat="1" customHeight="1" ht="18">
      <c s="107"/>
      <c s="107"/>
      <c s="1076" t="s">
        <v>164</v>
      </c>
      <c s="1000">
        <v>1</v>
      </c>
      <c s="1000">
        <v>3</v>
      </c>
      <c s="997">
        <f>D33+E33</f>
        <v>4</v>
      </c>
      <c s="1035"/>
      <c s="1000">
        <v>15</v>
      </c>
      <c s="1000">
        <v>11</v>
      </c>
      <c s="1000">
        <v>32</v>
      </c>
      <c s="1000">
        <v>8</v>
      </c>
      <c s="1000">
        <v>5</v>
      </c>
      <c s="997">
        <f>+SUM(G33:L33)</f>
        <v>71</v>
      </c>
      <c s="998">
        <f>F33+M33</f>
        <v>75</v>
      </c>
      <c s="107"/>
    </row>
    <row s="118" customFormat="1" customHeight="1" ht="18">
      <c s="107"/>
      <c s="107"/>
      <c s="1076" t="s">
        <v>165</v>
      </c>
      <c s="1000">
        <v>17</v>
      </c>
      <c s="1000">
        <v>63</v>
      </c>
      <c s="997">
        <f>D34+E34</f>
        <v>80</v>
      </c>
      <c s="1035"/>
      <c s="1000">
        <v>103</v>
      </c>
      <c s="1000">
        <v>193</v>
      </c>
      <c s="1000">
        <v>243</v>
      </c>
      <c s="1000">
        <v>204</v>
      </c>
      <c s="1000">
        <v>114</v>
      </c>
      <c s="997">
        <f>+SUM(G34:L34)</f>
        <v>857</v>
      </c>
      <c s="998">
        <f>F34+M34</f>
        <v>937</v>
      </c>
      <c s="107"/>
    </row>
    <row s="118" customFormat="1" customHeight="1" ht="18">
      <c s="107"/>
      <c s="107"/>
      <c s="1076" t="s">
        <v>166</v>
      </c>
      <c s="1000">
        <v>1</v>
      </c>
      <c s="1000">
        <v>0</v>
      </c>
      <c s="997">
        <f>D35+E35</f>
        <v>1</v>
      </c>
      <c s="1035"/>
      <c s="1000">
        <v>584</v>
      </c>
      <c s="1000">
        <v>641</v>
      </c>
      <c s="1000">
        <v>450</v>
      </c>
      <c s="1000">
        <v>151</v>
      </c>
      <c s="1000">
        <v>94</v>
      </c>
      <c s="997">
        <f>+SUM(G35:L35)</f>
        <v>1920</v>
      </c>
      <c s="998">
        <f>F35+M35</f>
        <v>1921</v>
      </c>
      <c s="107"/>
    </row>
    <row s="118" customFormat="1" customHeight="1" ht="18">
      <c s="107"/>
      <c s="107"/>
      <c s="1076" t="s">
        <v>167</v>
      </c>
      <c s="1000">
        <v>67</v>
      </c>
      <c s="1000">
        <v>163</v>
      </c>
      <c s="997">
        <f>D36+E36</f>
        <v>230</v>
      </c>
      <c s="1035"/>
      <c s="1000">
        <v>160</v>
      </c>
      <c s="1000">
        <v>292</v>
      </c>
      <c s="1000">
        <v>184</v>
      </c>
      <c s="1000">
        <v>84</v>
      </c>
      <c s="1000">
        <v>54</v>
      </c>
      <c s="997">
        <f>+SUM(G36:L36)</f>
        <v>774</v>
      </c>
      <c s="998">
        <f>F36+M36</f>
        <v>1004</v>
      </c>
      <c s="107"/>
    </row>
    <row s="118" customFormat="1" customHeight="1" ht="18">
      <c s="137"/>
      <c s="138"/>
      <c s="1076" t="s">
        <v>168</v>
      </c>
      <c s="1000">
        <v>4</v>
      </c>
      <c s="1000">
        <v>6</v>
      </c>
      <c s="997">
        <f>D37+E37</f>
        <v>10</v>
      </c>
      <c s="1035"/>
      <c s="1000">
        <v>129</v>
      </c>
      <c s="1000">
        <v>165</v>
      </c>
      <c s="1000">
        <v>246</v>
      </c>
      <c s="1000">
        <v>88</v>
      </c>
      <c s="1000">
        <v>49</v>
      </c>
      <c s="997">
        <f>+SUM(G37:L37)</f>
        <v>677</v>
      </c>
      <c s="998">
        <f>F37+M37</f>
        <v>687</v>
      </c>
      <c s="107"/>
    </row>
    <row s="118" customFormat="1" customHeight="1" ht="18">
      <c s="137"/>
      <c s="138"/>
      <c s="1076" t="s">
        <v>169</v>
      </c>
      <c s="1000">
        <v>2</v>
      </c>
      <c s="1000">
        <v>0</v>
      </c>
      <c s="997">
        <f>D38+E38</f>
        <v>2</v>
      </c>
      <c s="1035"/>
      <c s="1000">
        <v>12</v>
      </c>
      <c s="1000">
        <v>46</v>
      </c>
      <c s="1000">
        <v>31</v>
      </c>
      <c s="1000">
        <v>27</v>
      </c>
      <c s="1000">
        <v>11</v>
      </c>
      <c s="997">
        <f>+SUM(G38:L38)</f>
        <v>127</v>
      </c>
      <c s="998">
        <f>F38+M38</f>
        <v>129</v>
      </c>
      <c s="107"/>
    </row>
    <row s="118" customFormat="1" customHeight="1" ht="18">
      <c s="107"/>
      <c s="107"/>
      <c s="1076" t="s">
        <v>170</v>
      </c>
      <c s="1000">
        <v>0</v>
      </c>
      <c s="1000">
        <v>0</v>
      </c>
      <c s="997">
        <f>D39+E39</f>
        <v>0</v>
      </c>
      <c s="1035"/>
      <c s="1000">
        <v>0</v>
      </c>
      <c s="1000">
        <v>0</v>
      </c>
      <c s="1000">
        <v>0</v>
      </c>
      <c s="1000">
        <v>0</v>
      </c>
      <c s="1000">
        <v>0</v>
      </c>
      <c s="997">
        <f>+SUM(G39:L39)</f>
        <v>0</v>
      </c>
      <c s="998">
        <f>F39+M39</f>
        <v>0</v>
      </c>
      <c s="107"/>
    </row>
    <row s="118" customFormat="1" customHeight="1" ht="18">
      <c s="137"/>
      <c s="138"/>
      <c s="1076" t="s">
        <v>171</v>
      </c>
      <c s="1000">
        <v>0</v>
      </c>
      <c s="1000">
        <v>0</v>
      </c>
      <c s="997">
        <f>D40+E40</f>
        <v>0</v>
      </c>
      <c s="1035"/>
      <c s="1000">
        <v>0</v>
      </c>
      <c s="1000">
        <v>0</v>
      </c>
      <c s="1000">
        <v>0</v>
      </c>
      <c s="1000">
        <v>0</v>
      </c>
      <c s="1000">
        <v>0</v>
      </c>
      <c s="997">
        <f>+SUM(G40:L40)</f>
        <v>0</v>
      </c>
      <c s="998">
        <f>F40+M40</f>
        <v>0</v>
      </c>
      <c s="107"/>
    </row>
    <row s="118" customFormat="1" customHeight="1" ht="18">
      <c s="137"/>
      <c s="138"/>
      <c s="1076" t="s">
        <v>172</v>
      </c>
      <c s="1000">
        <v>177</v>
      </c>
      <c s="1000">
        <v>641</v>
      </c>
      <c s="997">
        <f>D41+E41</f>
        <v>818</v>
      </c>
      <c s="1035"/>
      <c s="1000">
        <v>410</v>
      </c>
      <c s="1000">
        <v>878</v>
      </c>
      <c s="1000">
        <v>725</v>
      </c>
      <c s="1000">
        <v>443</v>
      </c>
      <c s="1000">
        <v>219</v>
      </c>
      <c s="997">
        <f>+SUM(G41:L41)</f>
        <v>2675</v>
      </c>
      <c s="998">
        <f>F41+M41</f>
        <v>3493</v>
      </c>
      <c s="107"/>
    </row>
    <row s="118" customFormat="1" customHeight="1" ht="18">
      <c s="107"/>
      <c s="107"/>
      <c s="1076" t="s">
        <v>173</v>
      </c>
      <c s="1000">
        <v>19</v>
      </c>
      <c s="1000">
        <v>50</v>
      </c>
      <c s="997">
        <f>D42+E42</f>
        <v>69</v>
      </c>
      <c s="1035"/>
      <c s="1000">
        <v>130</v>
      </c>
      <c s="1000">
        <v>106</v>
      </c>
      <c s="1000">
        <v>123</v>
      </c>
      <c s="1000">
        <v>95</v>
      </c>
      <c s="1000">
        <v>57</v>
      </c>
      <c s="997">
        <f>+SUM(G42:L42)</f>
        <v>511</v>
      </c>
      <c s="998">
        <f>F42+M42</f>
        <v>580</v>
      </c>
      <c s="107"/>
    </row>
    <row s="118" customFormat="1" customHeight="1" ht="18">
      <c s="137"/>
      <c s="138"/>
      <c s="1078" t="s">
        <v>174</v>
      </c>
      <c s="1079">
        <v>250</v>
      </c>
      <c s="1079">
        <v>704</v>
      </c>
      <c s="1013">
        <f>D43+E43</f>
        <v>954</v>
      </c>
      <c s="1080"/>
      <c s="1079">
        <v>1206</v>
      </c>
      <c s="1079">
        <v>1377</v>
      </c>
      <c s="1079">
        <v>932</v>
      </c>
      <c s="1079">
        <v>455</v>
      </c>
      <c s="1079">
        <v>227</v>
      </c>
      <c s="1013">
        <f>+SUM(G43:L43)</f>
        <v>4197</v>
      </c>
      <c s="1006">
        <f>F43+M43</f>
        <v>5151</v>
      </c>
      <c s="107"/>
    </row>
    <row s="118" customFormat="1" customHeight="1" ht="18">
      <c s="137"/>
      <c s="138"/>
      <c s="107"/>
      <c s="107"/>
      <c s="107"/>
      <c s="107"/>
      <c s="107"/>
      <c s="107"/>
      <c s="107"/>
      <c s="107"/>
      <c s="107"/>
      <c s="107"/>
      <c s="107"/>
      <c s="107"/>
      <c s="107"/>
    </row>
    <row s="118" customFormat="1" customHeight="1" ht="18">
      <c s="107"/>
      <c s="107"/>
      <c s="878" t="s">
        <v>176</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76" t="s">
        <v>161</v>
      </c>
      <c s="1000">
        <v>0</v>
      </c>
      <c s="1000">
        <v>0</v>
      </c>
      <c s="997">
        <f>D48+E48</f>
        <v>0</v>
      </c>
      <c s="1035"/>
      <c s="1000">
        <v>99</v>
      </c>
      <c s="1000">
        <v>80</v>
      </c>
      <c s="1000">
        <v>66</v>
      </c>
      <c s="1000">
        <v>25</v>
      </c>
      <c s="1000">
        <v>23</v>
      </c>
      <c s="997">
        <f>+SUM(G48:L48)</f>
        <v>293</v>
      </c>
      <c s="998">
        <f>F48+M48</f>
        <v>293</v>
      </c>
      <c s="107"/>
    </row>
    <row s="118" customFormat="1" customHeight="1" ht="18">
      <c s="107"/>
      <c s="107"/>
      <c s="1076" t="s">
        <v>162</v>
      </c>
      <c s="1000">
        <v>0</v>
      </c>
      <c s="1000">
        <v>2</v>
      </c>
      <c s="997">
        <f>D49+E49</f>
        <v>2</v>
      </c>
      <c s="1035"/>
      <c s="1000">
        <v>2</v>
      </c>
      <c s="1000">
        <v>9</v>
      </c>
      <c s="1000">
        <v>5</v>
      </c>
      <c s="1000">
        <v>14</v>
      </c>
      <c s="1000">
        <v>11</v>
      </c>
      <c s="997">
        <f>+SUM(G49:L49)</f>
        <v>41</v>
      </c>
      <c s="998">
        <f>F49+M49</f>
        <v>43</v>
      </c>
      <c s="107"/>
    </row>
    <row s="210" customFormat="1" customHeight="1" ht="18">
      <c s="107"/>
      <c s="107"/>
      <c s="1076" t="s">
        <v>163</v>
      </c>
      <c s="1000">
        <v>8</v>
      </c>
      <c s="1000">
        <v>31</v>
      </c>
      <c s="997">
        <f>D50+E50</f>
        <v>39</v>
      </c>
      <c s="1077"/>
      <c s="1000">
        <v>33</v>
      </c>
      <c s="1000">
        <v>80</v>
      </c>
      <c s="1000">
        <v>56</v>
      </c>
      <c s="1000">
        <v>69</v>
      </c>
      <c s="1000">
        <v>34</v>
      </c>
      <c s="997">
        <f>+SUM(G50:L50)</f>
        <v>272</v>
      </c>
      <c s="998">
        <f>F50+M50</f>
        <v>311</v>
      </c>
      <c s="107"/>
    </row>
    <row s="118" customFormat="1" customHeight="1" ht="18">
      <c s="107"/>
      <c s="107"/>
      <c s="1076" t="s">
        <v>164</v>
      </c>
      <c s="1000">
        <v>0</v>
      </c>
      <c s="1000">
        <v>0</v>
      </c>
      <c s="997">
        <f>D51+E51</f>
        <v>0</v>
      </c>
      <c s="1035"/>
      <c s="1000">
        <v>0</v>
      </c>
      <c s="1000">
        <v>16</v>
      </c>
      <c s="1000">
        <v>14</v>
      </c>
      <c s="1000">
        <v>1</v>
      </c>
      <c s="1000">
        <v>0</v>
      </c>
      <c s="997">
        <f>+SUM(G51:L51)</f>
        <v>31</v>
      </c>
      <c s="998">
        <f>F51+M51</f>
        <v>31</v>
      </c>
      <c s="107"/>
    </row>
    <row s="118" customFormat="1" customHeight="1" ht="18">
      <c s="107"/>
      <c s="107"/>
      <c s="1076" t="s">
        <v>165</v>
      </c>
      <c s="1000">
        <v>3</v>
      </c>
      <c s="1000">
        <v>13</v>
      </c>
      <c s="997">
        <f>D52+E52</f>
        <v>16</v>
      </c>
      <c s="1035"/>
      <c s="1000">
        <v>33</v>
      </c>
      <c s="1000">
        <v>56</v>
      </c>
      <c s="1000">
        <v>107</v>
      </c>
      <c s="1000">
        <v>64</v>
      </c>
      <c s="1000">
        <v>42</v>
      </c>
      <c s="997">
        <f>+SUM(G52:L52)</f>
        <v>302</v>
      </c>
      <c s="998">
        <f>F52+M52</f>
        <v>318</v>
      </c>
      <c s="107"/>
    </row>
    <row s="118" customFormat="1" customHeight="1" ht="18">
      <c s="107"/>
      <c s="107"/>
      <c s="1076" t="s">
        <v>166</v>
      </c>
      <c s="1000">
        <v>0</v>
      </c>
      <c s="1000">
        <v>0</v>
      </c>
      <c s="997">
        <f>D53+E53</f>
        <v>0</v>
      </c>
      <c s="1035"/>
      <c s="1000">
        <v>196</v>
      </c>
      <c s="1000">
        <v>194</v>
      </c>
      <c s="1000">
        <v>150</v>
      </c>
      <c s="1000">
        <v>41</v>
      </c>
      <c s="1000">
        <v>28</v>
      </c>
      <c s="997">
        <f>+SUM(G53:L53)</f>
        <v>609</v>
      </c>
      <c s="998">
        <f>F53+M53</f>
        <v>609</v>
      </c>
      <c s="107"/>
    </row>
    <row s="118" customFormat="1" customHeight="1" ht="18">
      <c s="107"/>
      <c s="107"/>
      <c s="1076" t="s">
        <v>167</v>
      </c>
      <c s="1000">
        <v>28</v>
      </c>
      <c s="1000">
        <v>38</v>
      </c>
      <c s="997">
        <f>D54+E54</f>
        <v>66</v>
      </c>
      <c s="1035"/>
      <c s="1000">
        <v>70</v>
      </c>
      <c s="1000">
        <v>80</v>
      </c>
      <c s="1000">
        <v>49</v>
      </c>
      <c s="1000">
        <v>22</v>
      </c>
      <c s="1000">
        <v>7</v>
      </c>
      <c s="997">
        <f>+SUM(G54:L54)</f>
        <v>228</v>
      </c>
      <c s="998">
        <f>F54+M54</f>
        <v>294</v>
      </c>
      <c s="107"/>
    </row>
    <row s="118" customFormat="1" customHeight="1" ht="18">
      <c s="137"/>
      <c s="138"/>
      <c s="1076" t="s">
        <v>168</v>
      </c>
      <c s="1000">
        <v>1</v>
      </c>
      <c s="1000">
        <v>10</v>
      </c>
      <c s="997">
        <f>D55+E55</f>
        <v>11</v>
      </c>
      <c s="1035"/>
      <c s="1000">
        <v>40</v>
      </c>
      <c s="1000">
        <v>52</v>
      </c>
      <c s="1000">
        <v>97</v>
      </c>
      <c s="1000">
        <v>28</v>
      </c>
      <c s="1000">
        <v>29</v>
      </c>
      <c s="997">
        <f>+SUM(G55:L55)</f>
        <v>246</v>
      </c>
      <c s="998">
        <f>F55+M55</f>
        <v>257</v>
      </c>
      <c s="107"/>
    </row>
    <row s="118" customFormat="1" customHeight="1" ht="18">
      <c s="137"/>
      <c s="138"/>
      <c s="1076" t="s">
        <v>169</v>
      </c>
      <c s="1000">
        <v>2</v>
      </c>
      <c s="1000">
        <v>0</v>
      </c>
      <c s="997">
        <f>D56+E56</f>
        <v>2</v>
      </c>
      <c s="1035"/>
      <c s="1000">
        <v>18</v>
      </c>
      <c s="1000">
        <v>1</v>
      </c>
      <c s="1000">
        <v>11</v>
      </c>
      <c s="1000">
        <v>4</v>
      </c>
      <c s="1000">
        <v>0</v>
      </c>
      <c s="997">
        <f>+SUM(G56:L56)</f>
        <v>34</v>
      </c>
      <c s="998">
        <f>F56+M56</f>
        <v>36</v>
      </c>
      <c s="107"/>
    </row>
    <row s="118" customFormat="1" customHeight="1" ht="18">
      <c s="107"/>
      <c s="107"/>
      <c s="1076" t="s">
        <v>170</v>
      </c>
      <c s="1000">
        <v>0</v>
      </c>
      <c s="1000">
        <v>0</v>
      </c>
      <c s="997">
        <f>D57+E57</f>
        <v>0</v>
      </c>
      <c s="1035"/>
      <c s="1000">
        <v>0</v>
      </c>
      <c s="1000">
        <v>0</v>
      </c>
      <c s="1000">
        <v>0</v>
      </c>
      <c s="1000">
        <v>0</v>
      </c>
      <c s="1000">
        <v>0</v>
      </c>
      <c s="997">
        <f>+SUM(G57:L57)</f>
        <v>0</v>
      </c>
      <c s="998">
        <f>F57+M57</f>
        <v>0</v>
      </c>
      <c s="107"/>
    </row>
    <row s="118" customFormat="1" customHeight="1" ht="18">
      <c s="137"/>
      <c s="138"/>
      <c s="1076" t="s">
        <v>171</v>
      </c>
      <c s="1000">
        <v>0</v>
      </c>
      <c s="1000">
        <v>0</v>
      </c>
      <c s="997">
        <f>D58+E58</f>
        <v>0</v>
      </c>
      <c s="1035"/>
      <c s="1000">
        <v>0</v>
      </c>
      <c s="1000">
        <v>0</v>
      </c>
      <c s="1000">
        <v>0</v>
      </c>
      <c s="1000">
        <v>0</v>
      </c>
      <c s="1000">
        <v>0</v>
      </c>
      <c s="997">
        <f>+SUM(G58:L58)</f>
        <v>0</v>
      </c>
      <c s="998">
        <f>F58+M58</f>
        <v>0</v>
      </c>
      <c s="107"/>
    </row>
    <row s="118" customFormat="1" customHeight="1" ht="18">
      <c s="137"/>
      <c s="138"/>
      <c s="1076" t="s">
        <v>172</v>
      </c>
      <c s="1000">
        <v>79</v>
      </c>
      <c s="1000">
        <v>203</v>
      </c>
      <c s="997">
        <f>D59+E59</f>
        <v>282</v>
      </c>
      <c s="1035"/>
      <c s="1000">
        <v>158</v>
      </c>
      <c s="1000">
        <v>317</v>
      </c>
      <c s="1000">
        <v>235</v>
      </c>
      <c s="1000">
        <v>117</v>
      </c>
      <c s="1000">
        <v>73</v>
      </c>
      <c s="997">
        <f>+SUM(G59:L59)</f>
        <v>900</v>
      </c>
      <c s="998">
        <f>F59+M59</f>
        <v>1182</v>
      </c>
      <c s="107"/>
    </row>
    <row s="118" customFormat="1" customHeight="1" ht="18">
      <c s="107"/>
      <c s="107"/>
      <c s="1076" t="s">
        <v>173</v>
      </c>
      <c s="1000">
        <v>16</v>
      </c>
      <c s="1000">
        <v>27</v>
      </c>
      <c s="997">
        <f>D60+E60</f>
        <v>43</v>
      </c>
      <c s="1035"/>
      <c s="1000">
        <v>42</v>
      </c>
      <c s="1000">
        <v>51</v>
      </c>
      <c s="1000">
        <v>57</v>
      </c>
      <c s="1000">
        <v>23</v>
      </c>
      <c s="1000">
        <v>17</v>
      </c>
      <c s="997">
        <f>+SUM(G60:L60)</f>
        <v>190</v>
      </c>
      <c s="998">
        <f>F60+M60</f>
        <v>233</v>
      </c>
      <c s="107"/>
    </row>
    <row s="118" customFormat="1" customHeight="1" ht="18">
      <c s="137"/>
      <c s="138"/>
      <c s="1078" t="s">
        <v>174</v>
      </c>
      <c s="1079">
        <v>109</v>
      </c>
      <c s="1079">
        <v>228</v>
      </c>
      <c s="1013">
        <f>D61+E61</f>
        <v>337</v>
      </c>
      <c s="1080"/>
      <c s="1079">
        <v>419</v>
      </c>
      <c s="1079">
        <v>464</v>
      </c>
      <c s="1079">
        <v>322</v>
      </c>
      <c s="1079">
        <v>129</v>
      </c>
      <c s="1079">
        <v>79</v>
      </c>
      <c s="1013">
        <f>+SUM(G61:L61)</f>
        <v>1413</v>
      </c>
      <c s="1006">
        <f>F61+M61</f>
        <v>1750</v>
      </c>
      <c s="107"/>
    </row>
    <row s="118" customFormat="1" customHeight="1" ht="12">
      <c s="137"/>
      <c s="138"/>
      <c s="107"/>
      <c s="107"/>
      <c s="107"/>
      <c s="107"/>
      <c s="107"/>
      <c s="107"/>
      <c s="107"/>
      <c s="107"/>
      <c s="107"/>
      <c s="107"/>
      <c s="107"/>
      <c s="107"/>
      <c s="107"/>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A1" sqref="A1"/>
    </sheetView>
  </sheetViews>
  <sheetFormatPr customHeight="1" defaultRowHeight="0"/>
  <cols>
    <col min="1" max="2" style="103" width="2.296875" customWidth="1"/>
    <col min="3" max="3" style="103" width="38.8984375" customWidth="1"/>
    <col min="4" max="14" style="103" width="14.3984375" customWidth="1"/>
    <col min="15" max="15" style="103" width="4" customWidth="1"/>
  </cols>
  <sheetData>
    <row customHeight="1" ht="18">
      <c s="981" t="s">
        <v>158</v>
      </c>
      <c s="100"/>
      <c s="100"/>
      <c s="100"/>
      <c s="100"/>
      <c s="100"/>
      <c s="100"/>
      <c s="100"/>
      <c s="100"/>
      <c s="100"/>
      <c s="100"/>
      <c s="100"/>
      <c s="100"/>
      <c s="100"/>
      <c s="879"/>
    </row>
    <row customHeight="1" ht="18">
      <c s="104"/>
      <c s="104"/>
      <c s="104"/>
      <c s="104"/>
      <c s="104"/>
      <c s="104"/>
      <c s="104"/>
      <c s="104"/>
      <c s="104"/>
      <c s="104"/>
      <c s="104"/>
      <c s="104"/>
      <c s="104"/>
      <c s="104"/>
      <c s="879"/>
    </row>
    <row customHeight="1" ht="18">
      <c s="616" t="s">
        <v>1</v>
      </c>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row>
    <row customHeight="1" ht="18">
      <c s="104"/>
      <c s="104"/>
      <c s="104"/>
      <c s="104"/>
      <c s="104"/>
      <c s="104"/>
      <c s="104"/>
      <c s="104"/>
      <c s="104"/>
      <c s="104"/>
      <c s="104"/>
      <c s="104"/>
      <c s="982" t="s">
        <v>32</v>
      </c>
      <c s="983" t="s">
        <v>4</v>
      </c>
      <c s="104"/>
    </row>
    <row customHeight="1" ht="18">
      <c s="104"/>
      <c s="104"/>
      <c s="104"/>
      <c s="104"/>
      <c s="104"/>
      <c s="104"/>
      <c s="104"/>
      <c s="104"/>
      <c s="104"/>
      <c s="104"/>
      <c s="104"/>
      <c s="104"/>
      <c s="982" t="s">
        <v>33</v>
      </c>
      <c s="984" t="s">
        <v>6</v>
      </c>
      <c s="985" t="s">
        <v>7</v>
      </c>
    </row>
    <row customHeight="1" ht="18">
      <c s="878" t="s">
        <v>34</v>
      </c>
      <c s="106"/>
      <c s="107"/>
      <c s="107"/>
      <c s="107"/>
      <c s="107"/>
      <c s="107"/>
      <c s="107"/>
      <c s="107"/>
      <c s="107"/>
      <c s="107"/>
      <c s="107"/>
      <c s="107"/>
      <c s="107"/>
      <c s="104"/>
    </row>
    <row customHeight="1" ht="18">
      <c s="107"/>
      <c s="878" t="s">
        <v>177</v>
      </c>
      <c s="107"/>
      <c s="107"/>
      <c s="107"/>
      <c s="107"/>
      <c s="107"/>
      <c s="107"/>
      <c s="107"/>
      <c s="107"/>
      <c s="107"/>
      <c s="107"/>
      <c s="107"/>
      <c s="107"/>
      <c s="104"/>
    </row>
    <row customHeight="1" ht="18">
      <c s="107"/>
      <c s="106"/>
      <c s="878" t="s">
        <v>160</v>
      </c>
      <c s="107"/>
      <c s="107"/>
      <c s="107"/>
      <c s="107"/>
      <c s="107"/>
      <c s="107"/>
      <c s="107"/>
      <c s="107"/>
      <c s="107"/>
      <c s="107"/>
      <c s="107"/>
      <c s="104"/>
    </row>
    <row s="118" customFormat="1" customHeight="1" ht="18">
      <c s="107"/>
      <c s="107"/>
      <c s="660"/>
      <c s="990" t="s">
        <v>153</v>
      </c>
      <c s="990"/>
      <c s="988"/>
      <c s="1070" t="s">
        <v>154</v>
      </c>
      <c s="1071"/>
      <c s="1071"/>
      <c s="1071"/>
      <c s="1071"/>
      <c s="1071"/>
      <c s="1071"/>
      <c s="991" t="s">
        <v>87</v>
      </c>
      <c s="107"/>
    </row>
    <row s="118" customFormat="1" customHeight="1" ht="18">
      <c s="107"/>
      <c s="107"/>
      <c s="661"/>
      <c s="1072" t="s">
        <v>128</v>
      </c>
      <c s="1072" t="s">
        <v>129</v>
      </c>
      <c s="1073" t="s">
        <v>14</v>
      </c>
      <c s="1074" t="s">
        <v>130</v>
      </c>
      <c s="1072" t="s">
        <v>131</v>
      </c>
      <c s="1072" t="s">
        <v>132</v>
      </c>
      <c s="1072" t="s">
        <v>133</v>
      </c>
      <c s="1072" t="s">
        <v>134</v>
      </c>
      <c s="1072" t="s">
        <v>135</v>
      </c>
      <c s="1073" t="s">
        <v>14</v>
      </c>
      <c s="1075"/>
      <c s="107"/>
    </row>
    <row s="118" customFormat="1" customHeight="1" ht="18">
      <c s="137"/>
      <c s="138"/>
      <c s="1076" t="s">
        <v>178</v>
      </c>
      <c s="1000">
        <v>0</v>
      </c>
      <c s="1000">
        <v>0</v>
      </c>
      <c s="997">
        <f>D12+E12</f>
        <v>0</v>
      </c>
      <c s="1035"/>
      <c s="1000">
        <v>67165</v>
      </c>
      <c s="1000">
        <v>76270</v>
      </c>
      <c s="1000">
        <v>90122</v>
      </c>
      <c s="1000">
        <v>97014</v>
      </c>
      <c s="1000">
        <v>68980</v>
      </c>
      <c s="997">
        <f>+SUM(G12:L12)</f>
        <v>399551</v>
      </c>
      <c s="998">
        <f>F12+M12</f>
        <v>399551</v>
      </c>
      <c s="107"/>
    </row>
    <row s="118" customFormat="1" customHeight="1" ht="18">
      <c s="137"/>
      <c s="138"/>
      <c s="1076" t="s">
        <v>179</v>
      </c>
      <c s="1000">
        <v>0</v>
      </c>
      <c s="1000">
        <v>88</v>
      </c>
      <c s="997">
        <f>D13+E13</f>
        <v>88</v>
      </c>
      <c s="1035"/>
      <c s="1000">
        <v>279</v>
      </c>
      <c s="1000">
        <v>662</v>
      </c>
      <c s="1000">
        <v>1426</v>
      </c>
      <c s="1000">
        <v>2765</v>
      </c>
      <c s="1000">
        <v>2906</v>
      </c>
      <c s="997">
        <f>+SUM(G13:L13)</f>
        <v>8038</v>
      </c>
      <c s="998">
        <f>F13+M13</f>
        <v>8126</v>
      </c>
      <c s="107"/>
    </row>
    <row s="118" customFormat="1" customHeight="1" ht="18">
      <c s="137"/>
      <c s="138"/>
      <c s="1076" t="s">
        <v>180</v>
      </c>
      <c s="1000">
        <v>1229</v>
      </c>
      <c s="1000">
        <v>5000</v>
      </c>
      <c s="997">
        <f>D14+E14</f>
        <v>6229</v>
      </c>
      <c s="1035"/>
      <c s="1000">
        <v>7426</v>
      </c>
      <c s="1000">
        <v>10998</v>
      </c>
      <c s="1000">
        <v>9376</v>
      </c>
      <c s="1000">
        <v>11028</v>
      </c>
      <c s="1000">
        <v>10834</v>
      </c>
      <c s="997">
        <f>+SUM(G14:L14)</f>
        <v>49662</v>
      </c>
      <c s="998">
        <f>F14+M14</f>
        <v>55891</v>
      </c>
      <c s="107"/>
    </row>
    <row s="118" customFormat="1" customHeight="1" ht="18">
      <c s="137"/>
      <c s="138"/>
      <c s="1076" t="s">
        <v>181</v>
      </c>
      <c s="1000">
        <v>258</v>
      </c>
      <c s="1000">
        <v>951</v>
      </c>
      <c s="997">
        <f>D15+E15</f>
        <v>1209</v>
      </c>
      <c s="1035"/>
      <c s="1000">
        <v>488</v>
      </c>
      <c s="1000">
        <v>1648</v>
      </c>
      <c s="1000">
        <v>1509</v>
      </c>
      <c s="1000">
        <v>1006</v>
      </c>
      <c s="1000">
        <v>713</v>
      </c>
      <c s="997">
        <f>+SUM(G15:L15)</f>
        <v>5364</v>
      </c>
      <c s="998">
        <f>F15+M15</f>
        <v>6573</v>
      </c>
      <c s="107"/>
    </row>
    <row s="118" customFormat="1" customHeight="1" ht="18">
      <c s="137"/>
      <c s="138"/>
      <c s="1076" t="s">
        <v>182</v>
      </c>
      <c s="1000">
        <v>0</v>
      </c>
      <c s="1000">
        <v>0</v>
      </c>
      <c s="997">
        <f>D16+E16</f>
        <v>0</v>
      </c>
      <c s="1035"/>
      <c s="1000">
        <v>92622</v>
      </c>
      <c s="1000">
        <v>93320</v>
      </c>
      <c s="1000">
        <v>72247</v>
      </c>
      <c s="1000">
        <v>33216</v>
      </c>
      <c s="1000">
        <v>15224</v>
      </c>
      <c s="997">
        <f>+SUM(G16:L16)</f>
        <v>306629</v>
      </c>
      <c s="998">
        <f>F16+M16</f>
        <v>306629</v>
      </c>
      <c s="107"/>
    </row>
    <row s="118" customFormat="1" customHeight="1" ht="18">
      <c s="137"/>
      <c s="138"/>
      <c s="1076" t="s">
        <v>183</v>
      </c>
      <c s="1000">
        <v>0</v>
      </c>
      <c s="1000">
        <v>0</v>
      </c>
      <c s="997">
        <f>D17+E17</f>
        <v>0</v>
      </c>
      <c s="1035"/>
      <c s="1000">
        <v>21894</v>
      </c>
      <c s="1000">
        <v>32514</v>
      </c>
      <c s="1000">
        <v>20279</v>
      </c>
      <c s="1000">
        <v>11034</v>
      </c>
      <c s="1000">
        <v>6103</v>
      </c>
      <c s="997">
        <f>+SUM(G17:L17)</f>
        <v>91824</v>
      </c>
      <c s="998">
        <f>F17+M17</f>
        <v>91824</v>
      </c>
      <c s="107"/>
    </row>
    <row s="118" customFormat="1" customHeight="1" ht="18">
      <c s="137"/>
      <c s="138"/>
      <c s="1076" t="s">
        <v>184</v>
      </c>
      <c s="1000">
        <v>223</v>
      </c>
      <c s="1000">
        <v>1634</v>
      </c>
      <c s="997">
        <f>D18+E18</f>
        <v>1857</v>
      </c>
      <c s="1035"/>
      <c s="1000">
        <v>9338</v>
      </c>
      <c s="1000">
        <v>15883</v>
      </c>
      <c s="1000">
        <v>25088</v>
      </c>
      <c s="1000">
        <v>11289</v>
      </c>
      <c s="1000">
        <v>6694</v>
      </c>
      <c s="997">
        <f>+SUM(G18:L18)</f>
        <v>68292</v>
      </c>
      <c s="998">
        <f>F18+M18</f>
        <v>70149</v>
      </c>
      <c s="107"/>
    </row>
    <row s="118" customFormat="1" customHeight="1" ht="18">
      <c s="137"/>
      <c s="138"/>
      <c s="1076" t="s">
        <v>185</v>
      </c>
      <c s="1000">
        <v>36</v>
      </c>
      <c s="1000">
        <v>35</v>
      </c>
      <c s="997">
        <f>D19+E19</f>
        <v>71</v>
      </c>
      <c s="1035"/>
      <c s="1000">
        <v>762</v>
      </c>
      <c s="1000">
        <v>1351</v>
      </c>
      <c s="1000">
        <v>1248</v>
      </c>
      <c s="1000">
        <v>1330</v>
      </c>
      <c s="1000">
        <v>616</v>
      </c>
      <c s="997">
        <f>+SUM(G19:L19)</f>
        <v>5307</v>
      </c>
      <c s="998">
        <f>F19+M19</f>
        <v>5378</v>
      </c>
      <c s="107"/>
    </row>
    <row s="118" customFormat="1" customHeight="1" ht="18">
      <c s="137"/>
      <c s="138"/>
      <c s="1076" t="s">
        <v>186</v>
      </c>
      <c s="1000">
        <v>0</v>
      </c>
      <c s="1000">
        <v>0</v>
      </c>
      <c s="997">
        <f>D20+E20</f>
        <v>0</v>
      </c>
      <c s="1035"/>
      <c s="1000">
        <v>0</v>
      </c>
      <c s="1000">
        <v>0</v>
      </c>
      <c s="1000">
        <v>0</v>
      </c>
      <c s="1000">
        <v>0</v>
      </c>
      <c s="1000">
        <v>0</v>
      </c>
      <c s="997">
        <f>+SUM(G20:L20)</f>
        <v>0</v>
      </c>
      <c s="998">
        <f>F20+M20</f>
        <v>0</v>
      </c>
      <c s="107"/>
    </row>
    <row s="118" customFormat="1" customHeight="1" ht="18">
      <c s="107"/>
      <c s="107"/>
      <c s="1078" t="s">
        <v>187</v>
      </c>
      <c s="1079">
        <v>0</v>
      </c>
      <c s="1079">
        <v>0</v>
      </c>
      <c s="1013">
        <f>D21+E21</f>
        <v>0</v>
      </c>
      <c s="1080"/>
      <c s="1079">
        <v>0</v>
      </c>
      <c s="1079">
        <v>0</v>
      </c>
      <c s="1079">
        <v>0</v>
      </c>
      <c s="1079">
        <v>0</v>
      </c>
      <c s="1079">
        <v>0</v>
      </c>
      <c s="1013">
        <f>+SUM(G21:L21)</f>
        <v>0</v>
      </c>
      <c s="1006">
        <f>F21+M21</f>
        <v>0</v>
      </c>
      <c s="107"/>
    </row>
    <row s="118" customFormat="1" customHeight="1" ht="18">
      <c s="107"/>
      <c s="107"/>
      <c s="1015" t="s">
        <v>188</v>
      </c>
      <c s="107"/>
      <c s="107"/>
      <c s="107"/>
      <c s="107"/>
      <c s="107"/>
      <c s="107"/>
      <c s="107"/>
      <c s="107"/>
      <c s="107"/>
      <c s="107"/>
      <c s="107"/>
      <c s="107"/>
    </row>
    <row s="118" customFormat="1" customHeight="1" ht="12">
      <c s="107"/>
      <c s="107"/>
      <c s="107"/>
      <c s="107"/>
      <c s="107"/>
      <c s="107"/>
      <c s="107"/>
      <c s="107"/>
      <c s="107"/>
      <c s="107"/>
      <c s="107"/>
      <c s="107"/>
      <c s="107"/>
      <c s="107"/>
      <c s="107"/>
    </row>
    <row s="118" customFormat="1" customHeight="1" ht="18">
      <c s="107"/>
      <c s="107"/>
      <c s="878" t="s">
        <v>175</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76" t="s">
        <v>178</v>
      </c>
      <c s="1000">
        <v>0</v>
      </c>
      <c s="1000">
        <v>0</v>
      </c>
      <c s="997">
        <f>D27+E27</f>
        <v>0</v>
      </c>
      <c s="1035"/>
      <c s="1000">
        <v>3288</v>
      </c>
      <c s="1000">
        <v>7602</v>
      </c>
      <c s="1000">
        <v>8182</v>
      </c>
      <c s="1000">
        <v>7196</v>
      </c>
      <c s="1000">
        <v>5507</v>
      </c>
      <c s="997">
        <f>+SUM(G27:L27)</f>
        <v>31775</v>
      </c>
      <c s="998">
        <f>F27+M27</f>
        <v>31775</v>
      </c>
      <c s="107"/>
    </row>
    <row s="118" customFormat="1" customHeight="1" ht="18">
      <c s="107"/>
      <c s="107"/>
      <c s="1076" t="s">
        <v>179</v>
      </c>
      <c s="1000">
        <v>0</v>
      </c>
      <c s="1000">
        <v>25</v>
      </c>
      <c s="997">
        <f>D28+E28</f>
        <v>25</v>
      </c>
      <c s="1035"/>
      <c s="1000">
        <v>0</v>
      </c>
      <c s="1000">
        <v>14</v>
      </c>
      <c s="1000">
        <v>142</v>
      </c>
      <c s="1000">
        <v>244</v>
      </c>
      <c s="1000">
        <v>138</v>
      </c>
      <c s="997">
        <f>+SUM(G28:L28)</f>
        <v>538</v>
      </c>
      <c s="998">
        <f>F28+M28</f>
        <v>563</v>
      </c>
      <c s="107"/>
    </row>
    <row s="210" customFormat="1" customHeight="1" ht="18">
      <c s="107"/>
      <c s="107"/>
      <c s="1076" t="s">
        <v>180</v>
      </c>
      <c s="1000">
        <v>128</v>
      </c>
      <c s="1000">
        <v>227</v>
      </c>
      <c s="997">
        <f>D29+E29</f>
        <v>355</v>
      </c>
      <c s="1077"/>
      <c s="1000">
        <v>949</v>
      </c>
      <c s="1000">
        <v>844</v>
      </c>
      <c s="1000">
        <v>782</v>
      </c>
      <c s="1000">
        <v>834</v>
      </c>
      <c s="1000">
        <v>936</v>
      </c>
      <c s="997">
        <f>+SUM(G29:L29)</f>
        <v>4345</v>
      </c>
      <c s="998">
        <f>F29+M29</f>
        <v>4700</v>
      </c>
      <c s="107"/>
    </row>
    <row s="118" customFormat="1" customHeight="1" ht="18">
      <c s="107"/>
      <c s="107"/>
      <c s="1076" t="s">
        <v>181</v>
      </c>
      <c s="1000">
        <v>10</v>
      </c>
      <c s="1000">
        <v>24</v>
      </c>
      <c s="997">
        <f>D30+E30</f>
        <v>34</v>
      </c>
      <c s="1035"/>
      <c s="1000">
        <v>106</v>
      </c>
      <c s="1000">
        <v>115</v>
      </c>
      <c s="1000">
        <v>472</v>
      </c>
      <c s="1000">
        <v>56</v>
      </c>
      <c s="1000">
        <v>38</v>
      </c>
      <c s="997">
        <f>+SUM(G30:L30)</f>
        <v>787</v>
      </c>
      <c s="998">
        <f>F30+M30</f>
        <v>821</v>
      </c>
      <c s="107"/>
    </row>
    <row s="118" customFormat="1" customHeight="1" ht="18">
      <c s="107"/>
      <c s="107"/>
      <c s="1076" t="s">
        <v>182</v>
      </c>
      <c s="1000">
        <v>0</v>
      </c>
      <c s="1000">
        <v>0</v>
      </c>
      <c s="997">
        <f>D31+E31</f>
        <v>0</v>
      </c>
      <c s="1035"/>
      <c s="1000">
        <v>6597</v>
      </c>
      <c s="1000">
        <v>7581</v>
      </c>
      <c s="1000">
        <v>5157</v>
      </c>
      <c s="1000">
        <v>1791</v>
      </c>
      <c s="1000">
        <v>1120</v>
      </c>
      <c s="997">
        <f>+SUM(G31:L31)</f>
        <v>22246</v>
      </c>
      <c s="998">
        <f>F31+M31</f>
        <v>22246</v>
      </c>
      <c s="107"/>
    </row>
    <row s="118" customFormat="1" customHeight="1" ht="18">
      <c s="107"/>
      <c s="107"/>
      <c s="1076" t="s">
        <v>183</v>
      </c>
      <c s="1000">
        <v>0</v>
      </c>
      <c s="1000">
        <v>0</v>
      </c>
      <c s="997">
        <f>D32+E32</f>
        <v>0</v>
      </c>
      <c s="1035"/>
      <c s="1000">
        <v>1514</v>
      </c>
      <c s="1000">
        <v>2719</v>
      </c>
      <c s="1000">
        <v>1723</v>
      </c>
      <c s="1000">
        <v>746</v>
      </c>
      <c s="1000">
        <v>528</v>
      </c>
      <c s="997">
        <f>+SUM(G32:L32)</f>
        <v>7230</v>
      </c>
      <c s="998">
        <f>F32+M32</f>
        <v>7230</v>
      </c>
      <c s="107"/>
    </row>
    <row s="118" customFormat="1" customHeight="1" ht="18">
      <c s="107"/>
      <c s="107"/>
      <c s="1076" t="s">
        <v>184</v>
      </c>
      <c s="1000">
        <v>11</v>
      </c>
      <c s="1000">
        <v>16</v>
      </c>
      <c s="997">
        <f>D33+E33</f>
        <v>27</v>
      </c>
      <c s="1035"/>
      <c s="1000">
        <v>736</v>
      </c>
      <c s="1000">
        <v>962</v>
      </c>
      <c s="1000">
        <v>2184</v>
      </c>
      <c s="1000">
        <v>845</v>
      </c>
      <c s="1000">
        <v>346</v>
      </c>
      <c s="997">
        <f>+SUM(G33:L33)</f>
        <v>5073</v>
      </c>
      <c s="998">
        <f>F33+M33</f>
        <v>5100</v>
      </c>
      <c s="107"/>
    </row>
    <row s="118" customFormat="1" customHeight="1" ht="18">
      <c s="137"/>
      <c s="138"/>
      <c s="1076" t="s">
        <v>185</v>
      </c>
      <c s="1000">
        <v>6</v>
      </c>
      <c s="1000">
        <v>0</v>
      </c>
      <c s="997">
        <f>D34+E34</f>
        <v>6</v>
      </c>
      <c s="1035"/>
      <c s="1000">
        <v>46</v>
      </c>
      <c s="1000">
        <v>236</v>
      </c>
      <c s="1000">
        <v>80</v>
      </c>
      <c s="1000">
        <v>145</v>
      </c>
      <c s="1000">
        <v>149</v>
      </c>
      <c s="997">
        <f>+SUM(G34:L34)</f>
        <v>656</v>
      </c>
      <c s="998">
        <f>F34+M34</f>
        <v>662</v>
      </c>
      <c s="107"/>
    </row>
    <row s="118" customFormat="1" customHeight="1" ht="18">
      <c s="137"/>
      <c s="138"/>
      <c s="1076" t="s">
        <v>186</v>
      </c>
      <c s="1000">
        <v>0</v>
      </c>
      <c s="1000">
        <v>0</v>
      </c>
      <c s="997">
        <f>D35+E35</f>
        <v>0</v>
      </c>
      <c s="1035"/>
      <c s="1000">
        <v>0</v>
      </c>
      <c s="1000">
        <v>0</v>
      </c>
      <c s="1000">
        <v>0</v>
      </c>
      <c s="1000">
        <v>0</v>
      </c>
      <c s="1000">
        <v>0</v>
      </c>
      <c s="997">
        <f>+SUM(G35:L35)</f>
        <v>0</v>
      </c>
      <c s="998">
        <f>F35+M35</f>
        <v>0</v>
      </c>
      <c s="107"/>
    </row>
    <row s="118" customFormat="1" customHeight="1" ht="18">
      <c s="137"/>
      <c s="138"/>
      <c s="1078" t="s">
        <v>187</v>
      </c>
      <c s="1079">
        <v>0</v>
      </c>
      <c s="1079">
        <v>0</v>
      </c>
      <c s="1013">
        <f>D36+E36</f>
        <v>0</v>
      </c>
      <c s="1080"/>
      <c s="1079">
        <v>0</v>
      </c>
      <c s="1079">
        <v>0</v>
      </c>
      <c s="1079">
        <v>0</v>
      </c>
      <c s="1079">
        <v>0</v>
      </c>
      <c s="1079">
        <v>0</v>
      </c>
      <c s="1013">
        <f>+SUM(G36:L36)</f>
        <v>0</v>
      </c>
      <c s="1006">
        <f>F36+M36</f>
        <v>0</v>
      </c>
      <c s="107"/>
    </row>
    <row s="118" customFormat="1" customHeight="1" ht="18">
      <c s="137"/>
      <c s="138"/>
      <c s="1015" t="s">
        <v>188</v>
      </c>
      <c s="107"/>
      <c s="107"/>
      <c s="107"/>
      <c s="107"/>
      <c s="107"/>
      <c s="107"/>
      <c s="107"/>
      <c s="107"/>
      <c s="107"/>
      <c s="107"/>
      <c s="107"/>
      <c s="107"/>
    </row>
    <row s="118" customFormat="1" customHeight="1" ht="12">
      <c s="137"/>
      <c s="138"/>
      <c s="107"/>
      <c s="107"/>
      <c s="107"/>
      <c s="107"/>
      <c s="107"/>
      <c s="107"/>
      <c s="107"/>
      <c s="107"/>
      <c s="107"/>
      <c s="107"/>
      <c s="107"/>
      <c s="107"/>
      <c s="107"/>
    </row>
    <row s="118" customFormat="1" customHeight="1" ht="18">
      <c s="107"/>
      <c s="107"/>
      <c s="878" t="s">
        <v>176</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76" t="s">
        <v>178</v>
      </c>
      <c s="1000">
        <v>0</v>
      </c>
      <c s="1000">
        <v>0</v>
      </c>
      <c s="997">
        <f>D42+E42</f>
        <v>0</v>
      </c>
      <c s="1035"/>
      <c s="1000">
        <v>1355</v>
      </c>
      <c s="1000">
        <v>1337</v>
      </c>
      <c s="1000">
        <v>2018</v>
      </c>
      <c s="1000">
        <v>911</v>
      </c>
      <c s="1000">
        <v>1989</v>
      </c>
      <c s="997">
        <f>+SUM(G42:L42)</f>
        <v>7610</v>
      </c>
      <c s="998">
        <f>F42+M42</f>
        <v>7610</v>
      </c>
      <c s="107"/>
    </row>
    <row s="118" customFormat="1" customHeight="1" ht="18">
      <c s="107"/>
      <c s="107"/>
      <c s="1076" t="s">
        <v>179</v>
      </c>
      <c s="1000">
        <v>0</v>
      </c>
      <c s="1000">
        <v>9</v>
      </c>
      <c s="997">
        <f>D43+E43</f>
        <v>9</v>
      </c>
      <c s="1035"/>
      <c s="1000">
        <v>3</v>
      </c>
      <c s="1000">
        <v>33</v>
      </c>
      <c s="1000">
        <v>19</v>
      </c>
      <c s="1000">
        <v>34</v>
      </c>
      <c s="1000">
        <v>43</v>
      </c>
      <c s="997">
        <f>+SUM(G43:L43)</f>
        <v>132</v>
      </c>
      <c s="998">
        <f>F43+M43</f>
        <v>141</v>
      </c>
      <c s="107"/>
    </row>
    <row s="210" customFormat="1" customHeight="1" ht="18">
      <c s="107"/>
      <c s="107"/>
      <c s="1076" t="s">
        <v>180</v>
      </c>
      <c s="1000">
        <v>98</v>
      </c>
      <c s="1000">
        <v>212</v>
      </c>
      <c s="997">
        <f>D44+E44</f>
        <v>310</v>
      </c>
      <c s="1077"/>
      <c s="1000">
        <v>347</v>
      </c>
      <c s="1000">
        <v>396</v>
      </c>
      <c s="1000">
        <v>506</v>
      </c>
      <c s="1000">
        <v>764</v>
      </c>
      <c s="1000">
        <v>263</v>
      </c>
      <c s="997">
        <f>+SUM(G44:L44)</f>
        <v>2276</v>
      </c>
      <c s="998">
        <f>F44+M44</f>
        <v>2586</v>
      </c>
      <c s="107"/>
    </row>
    <row s="118" customFormat="1" customHeight="1" ht="18">
      <c s="107"/>
      <c s="107"/>
      <c s="1076" t="s">
        <v>181</v>
      </c>
      <c s="1000">
        <v>0</v>
      </c>
      <c s="1000">
        <v>0</v>
      </c>
      <c s="997">
        <f>D45+E45</f>
        <v>0</v>
      </c>
      <c s="1035"/>
      <c s="1000">
        <v>0</v>
      </c>
      <c s="1000">
        <v>150</v>
      </c>
      <c s="1000">
        <v>147</v>
      </c>
      <c s="1000">
        <v>10</v>
      </c>
      <c s="1000">
        <v>0</v>
      </c>
      <c s="997">
        <f>+SUM(G45:L45)</f>
        <v>307</v>
      </c>
      <c s="998">
        <f>F45+M45</f>
        <v>307</v>
      </c>
      <c s="107"/>
    </row>
    <row s="118" customFormat="1" customHeight="1" ht="18">
      <c s="107"/>
      <c s="107"/>
      <c s="1076" t="s">
        <v>182</v>
      </c>
      <c s="1000">
        <v>0</v>
      </c>
      <c s="1000">
        <v>0</v>
      </c>
      <c s="997">
        <f>D46+E46</f>
        <v>0</v>
      </c>
      <c s="1035"/>
      <c s="1000">
        <v>2188</v>
      </c>
      <c s="1000">
        <v>2209</v>
      </c>
      <c s="1000">
        <v>2214</v>
      </c>
      <c s="1000">
        <v>442</v>
      </c>
      <c s="1000">
        <v>372</v>
      </c>
      <c s="997">
        <f>+SUM(G46:L46)</f>
        <v>7425</v>
      </c>
      <c s="998">
        <f>F46+M46</f>
        <v>7425</v>
      </c>
      <c s="107"/>
    </row>
    <row s="118" customFormat="1" customHeight="1" ht="18">
      <c s="107"/>
      <c s="107"/>
      <c s="1076" t="s">
        <v>183</v>
      </c>
      <c s="1000">
        <v>0</v>
      </c>
      <c s="1000">
        <v>0</v>
      </c>
      <c s="997">
        <f>D47+E47</f>
        <v>0</v>
      </c>
      <c s="1035"/>
      <c s="1000">
        <v>667</v>
      </c>
      <c s="1000">
        <v>854</v>
      </c>
      <c s="1000">
        <v>389</v>
      </c>
      <c s="1000">
        <v>145</v>
      </c>
      <c s="1000">
        <v>122</v>
      </c>
      <c s="997">
        <f>+SUM(G47:L47)</f>
        <v>2177</v>
      </c>
      <c s="998">
        <f>F47+M47</f>
        <v>2177</v>
      </c>
      <c s="107"/>
    </row>
    <row s="118" customFormat="1" customHeight="1" ht="18">
      <c s="107"/>
      <c s="107"/>
      <c s="1076" t="s">
        <v>184</v>
      </c>
      <c s="1000">
        <v>4</v>
      </c>
      <c s="1000">
        <v>33</v>
      </c>
      <c s="997">
        <f>D48+E48</f>
        <v>37</v>
      </c>
      <c s="1035"/>
      <c s="1000">
        <v>218</v>
      </c>
      <c s="1000">
        <v>367</v>
      </c>
      <c s="1000">
        <v>805</v>
      </c>
      <c s="1000">
        <v>182</v>
      </c>
      <c s="1000">
        <v>321</v>
      </c>
      <c s="997">
        <f>+SUM(G48:L48)</f>
        <v>1893</v>
      </c>
      <c s="998">
        <f>F48+M48</f>
        <v>1930</v>
      </c>
      <c s="107"/>
    </row>
    <row s="118" customFormat="1" customHeight="1" ht="18">
      <c s="137"/>
      <c s="138"/>
      <c s="1076" t="s">
        <v>185</v>
      </c>
      <c s="1000">
        <v>6</v>
      </c>
      <c s="1000">
        <v>0</v>
      </c>
      <c s="997">
        <f>D49+E49</f>
        <v>6</v>
      </c>
      <c s="1035"/>
      <c s="1000">
        <v>87</v>
      </c>
      <c s="1000">
        <v>7</v>
      </c>
      <c s="1000">
        <v>42</v>
      </c>
      <c s="1000">
        <v>21</v>
      </c>
      <c s="1000">
        <v>0</v>
      </c>
      <c s="997">
        <f>+SUM(G49:L49)</f>
        <v>157</v>
      </c>
      <c s="998">
        <f>F49+M49</f>
        <v>163</v>
      </c>
      <c s="107"/>
    </row>
    <row s="118" customFormat="1" customHeight="1" ht="18">
      <c s="107"/>
      <c s="107"/>
      <c s="1076" t="s">
        <v>186</v>
      </c>
      <c s="1000">
        <v>0</v>
      </c>
      <c s="1000">
        <v>0</v>
      </c>
      <c s="997">
        <f>D50+E50</f>
        <v>0</v>
      </c>
      <c s="1035"/>
      <c s="1000">
        <v>0</v>
      </c>
      <c s="1000">
        <v>0</v>
      </c>
      <c s="1000">
        <v>0</v>
      </c>
      <c s="1000">
        <v>0</v>
      </c>
      <c s="1000">
        <v>0</v>
      </c>
      <c s="997">
        <f>+SUM(G50:L50)</f>
        <v>0</v>
      </c>
      <c s="998">
        <f>F50+M50</f>
        <v>0</v>
      </c>
      <c s="107"/>
    </row>
    <row s="118" customFormat="1" customHeight="1" ht="18">
      <c s="137"/>
      <c s="138"/>
      <c s="1078" t="s">
        <v>187</v>
      </c>
      <c s="1079">
        <v>0</v>
      </c>
      <c s="1079">
        <v>0</v>
      </c>
      <c s="1013">
        <f>D51+E51</f>
        <v>0</v>
      </c>
      <c s="1080"/>
      <c s="1079">
        <v>0</v>
      </c>
      <c s="1079">
        <v>0</v>
      </c>
      <c s="1079">
        <v>0</v>
      </c>
      <c s="1079">
        <v>0</v>
      </c>
      <c s="1079">
        <v>0</v>
      </c>
      <c s="1013">
        <f>+SUM(G51:L51)</f>
        <v>0</v>
      </c>
      <c s="1006">
        <f>F51+M51</f>
        <v>0</v>
      </c>
      <c s="107"/>
    </row>
    <row s="118" customFormat="1" customHeight="1" ht="18">
      <c s="137"/>
      <c s="138"/>
      <c s="1081" t="s">
        <v>188</v>
      </c>
      <c s="181"/>
      <c s="181"/>
      <c s="181"/>
      <c s="181"/>
      <c s="181"/>
      <c s="181"/>
      <c s="181"/>
      <c s="181"/>
      <c s="181"/>
      <c s="181"/>
      <c s="181"/>
      <c s="107"/>
    </row>
    <row s="118" customFormat="1" customHeight="1" ht="12">
      <c s="137"/>
      <c s="138"/>
      <c s="107"/>
      <c s="107"/>
      <c s="107"/>
      <c s="107"/>
      <c s="107"/>
      <c s="107"/>
      <c s="107"/>
      <c s="107"/>
      <c s="107"/>
      <c s="107"/>
      <c s="107"/>
      <c s="107"/>
      <c s="107"/>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A1" sqref="A1"/>
    </sheetView>
  </sheetViews>
  <sheetFormatPr customHeight="1" defaultRowHeight="0"/>
  <cols>
    <col min="1" max="2" style="103" width="2.296875" customWidth="1"/>
    <col min="3" max="3" style="103" width="37.796875" customWidth="1"/>
    <col min="4" max="14" style="103" width="14.3984375" customWidth="1"/>
    <col min="15" max="15" style="103" width="4" customWidth="1"/>
  </cols>
  <sheetData>
    <row customHeight="1" ht="18">
      <c s="981" t="s">
        <v>158</v>
      </c>
      <c s="100"/>
      <c s="100"/>
      <c s="100"/>
      <c s="100"/>
      <c s="100"/>
      <c s="100"/>
      <c s="100"/>
      <c s="100"/>
      <c s="100"/>
      <c s="100"/>
      <c s="100"/>
      <c s="100"/>
      <c s="100"/>
      <c s="879"/>
    </row>
    <row customHeight="1" ht="18">
      <c s="104"/>
      <c s="104"/>
      <c s="104"/>
      <c s="104"/>
      <c s="104"/>
      <c s="104"/>
      <c s="104"/>
      <c s="104"/>
      <c s="104"/>
      <c s="104"/>
      <c s="104"/>
      <c s="104"/>
      <c s="104"/>
      <c s="104"/>
      <c s="879"/>
    </row>
    <row customHeight="1" ht="18">
      <c s="616" t="s">
        <v>1</v>
      </c>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row>
    <row customHeight="1" ht="18">
      <c s="104"/>
      <c s="104"/>
      <c s="104"/>
      <c s="104"/>
      <c s="104"/>
      <c s="104"/>
      <c s="104"/>
      <c s="104"/>
      <c s="104"/>
      <c s="104"/>
      <c s="104"/>
      <c s="104"/>
      <c s="982" t="s">
        <v>32</v>
      </c>
      <c s="983" t="s">
        <v>4</v>
      </c>
      <c s="104"/>
    </row>
    <row customHeight="1" ht="18">
      <c s="104"/>
      <c s="104"/>
      <c s="104"/>
      <c s="104"/>
      <c s="104"/>
      <c s="104"/>
      <c s="104"/>
      <c s="104"/>
      <c s="104"/>
      <c s="104"/>
      <c s="104"/>
      <c s="104"/>
      <c s="982" t="s">
        <v>33</v>
      </c>
      <c s="984" t="s">
        <v>6</v>
      </c>
      <c s="985" t="s">
        <v>7</v>
      </c>
    </row>
    <row customHeight="1" ht="18">
      <c s="878" t="s">
        <v>34</v>
      </c>
      <c s="106"/>
      <c s="107"/>
      <c s="107"/>
      <c s="107"/>
      <c s="107"/>
      <c s="107"/>
      <c s="107"/>
      <c s="107"/>
      <c s="107"/>
      <c s="107"/>
      <c s="107"/>
      <c s="107"/>
      <c s="107"/>
      <c s="104"/>
    </row>
    <row customHeight="1" ht="18">
      <c s="107"/>
      <c s="878" t="s">
        <v>189</v>
      </c>
      <c s="107"/>
      <c s="107"/>
      <c s="107"/>
      <c s="107"/>
      <c s="107"/>
      <c s="107"/>
      <c s="107"/>
      <c s="107"/>
      <c s="107"/>
      <c s="107"/>
      <c s="107"/>
      <c s="107"/>
      <c s="104"/>
    </row>
    <row customHeight="1" ht="18">
      <c s="107"/>
      <c s="106"/>
      <c s="878" t="s">
        <v>160</v>
      </c>
      <c s="107"/>
      <c s="107"/>
      <c s="107"/>
      <c s="107"/>
      <c s="107"/>
      <c s="107"/>
      <c s="107"/>
      <c s="107"/>
      <c s="107"/>
      <c s="107"/>
      <c s="107"/>
      <c s="104"/>
    </row>
    <row s="118" customFormat="1" customHeight="1" ht="18">
      <c s="107"/>
      <c s="107"/>
      <c s="660"/>
      <c s="990" t="s">
        <v>153</v>
      </c>
      <c s="990"/>
      <c s="988"/>
      <c s="1070" t="s">
        <v>154</v>
      </c>
      <c s="1071"/>
      <c s="1071"/>
      <c s="1071"/>
      <c s="1071"/>
      <c s="1071"/>
      <c s="1071"/>
      <c s="991" t="s">
        <v>87</v>
      </c>
      <c s="107"/>
    </row>
    <row s="118" customFormat="1" customHeight="1" ht="18">
      <c s="107"/>
      <c s="107"/>
      <c s="661"/>
      <c s="1072" t="s">
        <v>128</v>
      </c>
      <c s="1072" t="s">
        <v>129</v>
      </c>
      <c s="1073" t="s">
        <v>14</v>
      </c>
      <c s="1074" t="s">
        <v>130</v>
      </c>
      <c s="1072" t="s">
        <v>131</v>
      </c>
      <c s="1072" t="s">
        <v>132</v>
      </c>
      <c s="1072" t="s">
        <v>133</v>
      </c>
      <c s="1072" t="s">
        <v>134</v>
      </c>
      <c s="1072" t="s">
        <v>135</v>
      </c>
      <c s="1073" t="s">
        <v>14</v>
      </c>
      <c s="1075"/>
      <c s="107"/>
    </row>
    <row s="118" customFormat="1" customHeight="1" ht="18">
      <c s="137"/>
      <c s="138"/>
      <c s="1076" t="s">
        <v>190</v>
      </c>
      <c s="1000">
        <v>0</v>
      </c>
      <c s="1000">
        <v>0</v>
      </c>
      <c s="997">
        <f>D12+E12</f>
        <v>0</v>
      </c>
      <c s="1035"/>
      <c s="1000">
        <v>28</v>
      </c>
      <c s="1000">
        <v>20</v>
      </c>
      <c s="1000">
        <v>109</v>
      </c>
      <c s="1000">
        <v>67</v>
      </c>
      <c s="1000">
        <v>37</v>
      </c>
      <c s="997">
        <f>+SUM(G12:L12)</f>
        <v>261</v>
      </c>
      <c s="998">
        <f>F12+M12</f>
        <v>261</v>
      </c>
      <c s="107"/>
    </row>
    <row s="118" customFormat="1" customHeight="1" ht="18">
      <c s="137"/>
      <c s="138"/>
      <c s="1076" t="s">
        <v>191</v>
      </c>
      <c s="1000">
        <v>0</v>
      </c>
      <c s="1000">
        <v>0</v>
      </c>
      <c s="997">
        <f>D13+E13</f>
        <v>0</v>
      </c>
      <c s="1035"/>
      <c s="1000">
        <v>0</v>
      </c>
      <c s="1000">
        <v>0</v>
      </c>
      <c s="1000">
        <v>0</v>
      </c>
      <c s="1000">
        <v>0</v>
      </c>
      <c s="1000">
        <v>0</v>
      </c>
      <c s="997">
        <f>+SUM(G13:L13)</f>
        <v>0</v>
      </c>
      <c s="998">
        <f>F13+M13</f>
        <v>0</v>
      </c>
      <c s="107"/>
    </row>
    <row s="118" customFormat="1" customHeight="1" ht="18">
      <c s="137"/>
      <c s="138"/>
      <c s="1076" t="s">
        <v>192</v>
      </c>
      <c s="1000">
        <v>0</v>
      </c>
      <c s="1000">
        <v>0</v>
      </c>
      <c s="997">
        <f>D14+E14</f>
        <v>0</v>
      </c>
      <c s="1035"/>
      <c s="1000">
        <v>3586</v>
      </c>
      <c s="1000">
        <v>3103</v>
      </c>
      <c s="1000">
        <v>1843</v>
      </c>
      <c s="1000">
        <v>820</v>
      </c>
      <c s="1000">
        <v>244</v>
      </c>
      <c s="997">
        <f>+SUM(G14:L14)</f>
        <v>9596</v>
      </c>
      <c s="998">
        <f>F14+M14</f>
        <v>9596</v>
      </c>
      <c s="107"/>
    </row>
    <row s="118" customFormat="1" customHeight="1" ht="18">
      <c s="137"/>
      <c s="138"/>
      <c s="1076" t="s">
        <v>193</v>
      </c>
      <c s="1000">
        <v>7</v>
      </c>
      <c s="1000">
        <v>4</v>
      </c>
      <c s="997">
        <f>D15+E15</f>
        <v>11</v>
      </c>
      <c s="1035"/>
      <c s="1000">
        <v>390</v>
      </c>
      <c s="1000">
        <v>376</v>
      </c>
      <c s="1000">
        <v>578</v>
      </c>
      <c s="1000">
        <v>378</v>
      </c>
      <c s="1000">
        <v>182</v>
      </c>
      <c s="997">
        <f>+SUM(G15:L15)</f>
        <v>1904</v>
      </c>
      <c s="998">
        <f>F15+M15</f>
        <v>1915</v>
      </c>
      <c s="107"/>
    </row>
    <row s="118" customFormat="1" customHeight="1" ht="18">
      <c s="137"/>
      <c s="138"/>
      <c s="1076" t="s">
        <v>194</v>
      </c>
      <c s="1000">
        <v>168</v>
      </c>
      <c s="1000">
        <v>305</v>
      </c>
      <c s="997">
        <f>D16+E16</f>
        <v>473</v>
      </c>
      <c s="1035"/>
      <c s="1000">
        <v>1074</v>
      </c>
      <c s="1000">
        <v>1185</v>
      </c>
      <c s="1000">
        <v>847</v>
      </c>
      <c s="1000">
        <v>477</v>
      </c>
      <c s="1000">
        <v>309</v>
      </c>
      <c s="997">
        <f>+SUM(G16:L16)</f>
        <v>3892</v>
      </c>
      <c s="998">
        <f>F16+M16</f>
        <v>4365</v>
      </c>
      <c s="107"/>
    </row>
    <row s="118" customFormat="1" customHeight="1" ht="18">
      <c s="137"/>
      <c s="138"/>
      <c s="1076" t="s">
        <v>195</v>
      </c>
      <c s="1000">
        <v>0</v>
      </c>
      <c s="1000">
        <v>21</v>
      </c>
      <c s="997">
        <f>D17+E17</f>
        <v>21</v>
      </c>
      <c s="1035"/>
      <c s="1000">
        <v>529</v>
      </c>
      <c s="1000">
        <v>796</v>
      </c>
      <c s="1000">
        <v>950</v>
      </c>
      <c s="1000">
        <v>628</v>
      </c>
      <c s="1000">
        <v>520</v>
      </c>
      <c s="997">
        <f>+SUM(G17:L17)</f>
        <v>3423</v>
      </c>
      <c s="998">
        <f>F17+M17</f>
        <v>3444</v>
      </c>
      <c s="107"/>
    </row>
    <row s="118" customFormat="1" customHeight="1" ht="18">
      <c s="137"/>
      <c s="138"/>
      <c s="1076" t="s">
        <v>196</v>
      </c>
      <c s="1000">
        <v>0</v>
      </c>
      <c s="1000">
        <v>0</v>
      </c>
      <c s="997">
        <f>D18+E18</f>
        <v>0</v>
      </c>
      <c s="1035"/>
      <c s="1000">
        <v>162</v>
      </c>
      <c s="1000">
        <v>312</v>
      </c>
      <c s="1000">
        <v>180</v>
      </c>
      <c s="1000">
        <v>154</v>
      </c>
      <c s="1000">
        <v>95</v>
      </c>
      <c s="997">
        <f>+SUM(G18:L18)</f>
        <v>903</v>
      </c>
      <c s="998">
        <f>F18+M18</f>
        <v>903</v>
      </c>
      <c s="107"/>
    </row>
    <row s="118" customFormat="1" customHeight="1" ht="18">
      <c s="137"/>
      <c s="138"/>
      <c s="1076" t="s">
        <v>197</v>
      </c>
      <c s="1000">
        <v>0</v>
      </c>
      <c s="1000">
        <v>0</v>
      </c>
      <c s="997">
        <f>D19+E19</f>
        <v>0</v>
      </c>
      <c s="1035"/>
      <c s="1000">
        <v>57</v>
      </c>
      <c s="1000">
        <v>124</v>
      </c>
      <c s="1000">
        <v>572</v>
      </c>
      <c s="1000">
        <v>832</v>
      </c>
      <c s="1000">
        <v>913</v>
      </c>
      <c s="997">
        <f>+SUM(G19:L19)</f>
        <v>2498</v>
      </c>
      <c s="998">
        <f>F19+M19</f>
        <v>2498</v>
      </c>
      <c s="107"/>
    </row>
    <row s="118" customFormat="1" customHeight="1" ht="18">
      <c s="107"/>
      <c s="107"/>
      <c s="1078" t="s">
        <v>198</v>
      </c>
      <c s="1079">
        <v>0</v>
      </c>
      <c s="1079">
        <v>0</v>
      </c>
      <c s="1013">
        <f>D20+E20</f>
        <v>0</v>
      </c>
      <c s="1080"/>
      <c s="1079">
        <v>148</v>
      </c>
      <c s="1079">
        <v>294</v>
      </c>
      <c s="1079">
        <v>225</v>
      </c>
      <c s="1079">
        <v>273</v>
      </c>
      <c s="1079">
        <v>240</v>
      </c>
      <c s="1013">
        <f>+SUM(G20:L20)</f>
        <v>1180</v>
      </c>
      <c s="1006">
        <f>F20+M20</f>
        <v>1180</v>
      </c>
      <c s="107"/>
    </row>
    <row s="118" customFormat="1" customHeight="1" ht="18">
      <c s="107"/>
      <c s="107"/>
      <c s="107"/>
      <c s="107"/>
      <c s="107"/>
      <c s="107"/>
      <c s="107"/>
      <c s="107"/>
      <c s="107"/>
      <c s="107"/>
      <c s="107"/>
      <c s="107"/>
      <c s="107"/>
      <c s="107"/>
      <c s="107"/>
    </row>
    <row s="118" customFormat="1" customHeight="1" ht="18">
      <c s="107"/>
      <c s="107"/>
      <c s="878" t="s">
        <v>175</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76" t="s">
        <v>190</v>
      </c>
      <c s="1000">
        <v>0</v>
      </c>
      <c s="1000">
        <v>0</v>
      </c>
      <c s="997">
        <f>D25+E25</f>
        <v>0</v>
      </c>
      <c s="1035"/>
      <c s="1000">
        <v>11</v>
      </c>
      <c s="1000">
        <v>5</v>
      </c>
      <c s="1000">
        <v>2</v>
      </c>
      <c s="1000">
        <v>5</v>
      </c>
      <c s="1000">
        <v>5</v>
      </c>
      <c s="997">
        <f>+SUM(G25:L25)</f>
        <v>28</v>
      </c>
      <c s="998">
        <f>F25+M25</f>
        <v>28</v>
      </c>
      <c s="107"/>
    </row>
    <row s="118" customFormat="1" customHeight="1" ht="18">
      <c s="107"/>
      <c s="107"/>
      <c s="1076" t="s">
        <v>191</v>
      </c>
      <c s="1000">
        <v>0</v>
      </c>
      <c s="1000">
        <v>0</v>
      </c>
      <c s="997">
        <f>D26+E26</f>
        <v>0</v>
      </c>
      <c s="1035"/>
      <c s="1000">
        <v>0</v>
      </c>
      <c s="1000">
        <v>0</v>
      </c>
      <c s="1000">
        <v>0</v>
      </c>
      <c s="1000">
        <v>0</v>
      </c>
      <c s="1000">
        <v>0</v>
      </c>
      <c s="997">
        <f>+SUM(G26:L26)</f>
        <v>0</v>
      </c>
      <c s="998">
        <f>F26+M26</f>
        <v>0</v>
      </c>
      <c s="107"/>
    </row>
    <row s="210" customFormat="1" customHeight="1" ht="18">
      <c s="107"/>
      <c s="107"/>
      <c s="1076" t="s">
        <v>192</v>
      </c>
      <c s="1000">
        <v>0</v>
      </c>
      <c s="1000">
        <v>0</v>
      </c>
      <c s="997">
        <f>D27+E27</f>
        <v>0</v>
      </c>
      <c s="1077"/>
      <c s="1000">
        <v>244</v>
      </c>
      <c s="1000">
        <v>256</v>
      </c>
      <c s="1000">
        <v>134</v>
      </c>
      <c s="1000">
        <v>42</v>
      </c>
      <c s="1000">
        <v>11</v>
      </c>
      <c s="997">
        <f>+SUM(G27:L27)</f>
        <v>687</v>
      </c>
      <c s="998">
        <f>F27+M27</f>
        <v>687</v>
      </c>
      <c s="107"/>
    </row>
    <row s="118" customFormat="1" customHeight="1" ht="18">
      <c s="107"/>
      <c s="107"/>
      <c s="1076" t="s">
        <v>193</v>
      </c>
      <c s="1000">
        <v>0</v>
      </c>
      <c s="1000">
        <v>0</v>
      </c>
      <c s="997">
        <f>D28+E28</f>
        <v>0</v>
      </c>
      <c s="1035"/>
      <c s="1000">
        <v>25</v>
      </c>
      <c s="1000">
        <v>25</v>
      </c>
      <c s="1000">
        <v>70</v>
      </c>
      <c s="1000">
        <v>7</v>
      </c>
      <c s="1000">
        <v>9</v>
      </c>
      <c s="997">
        <f>+SUM(G28:L28)</f>
        <v>136</v>
      </c>
      <c s="998">
        <f>F28+M28</f>
        <v>136</v>
      </c>
      <c s="107"/>
    </row>
    <row s="118" customFormat="1" customHeight="1" ht="18">
      <c s="107"/>
      <c s="107"/>
      <c s="1076" t="s">
        <v>194</v>
      </c>
      <c s="1000">
        <v>13</v>
      </c>
      <c s="1000">
        <v>36</v>
      </c>
      <c s="997">
        <f>D29+E29</f>
        <v>49</v>
      </c>
      <c s="1035"/>
      <c s="1000">
        <v>39</v>
      </c>
      <c s="1000">
        <v>39</v>
      </c>
      <c s="1000">
        <v>52</v>
      </c>
      <c s="1000">
        <v>5</v>
      </c>
      <c s="1000">
        <v>0</v>
      </c>
      <c s="997">
        <f>+SUM(G29:L29)</f>
        <v>135</v>
      </c>
      <c s="998">
        <f>F29+M29</f>
        <v>184</v>
      </c>
      <c s="107"/>
    </row>
    <row s="118" customFormat="1" customHeight="1" ht="18">
      <c s="107"/>
      <c s="107"/>
      <c s="1076" t="s">
        <v>195</v>
      </c>
      <c s="1000">
        <v>0</v>
      </c>
      <c s="1000">
        <v>0</v>
      </c>
      <c s="997">
        <f>D30+E30</f>
        <v>0</v>
      </c>
      <c s="1035"/>
      <c s="1000">
        <v>15</v>
      </c>
      <c s="1000">
        <v>41</v>
      </c>
      <c s="1000">
        <v>96</v>
      </c>
      <c s="1000">
        <v>44</v>
      </c>
      <c s="1000">
        <v>65</v>
      </c>
      <c s="997">
        <f>+SUM(G30:L30)</f>
        <v>261</v>
      </c>
      <c s="998">
        <f>F30+M30</f>
        <v>261</v>
      </c>
      <c s="107"/>
    </row>
    <row s="118" customFormat="1" customHeight="1" ht="18">
      <c s="107"/>
      <c s="107"/>
      <c s="1076" t="s">
        <v>196</v>
      </c>
      <c s="1000">
        <v>0</v>
      </c>
      <c s="1000">
        <v>0</v>
      </c>
      <c s="997">
        <f>D31+E31</f>
        <v>0</v>
      </c>
      <c s="1035"/>
      <c s="1000">
        <v>27</v>
      </c>
      <c s="1000">
        <v>27</v>
      </c>
      <c s="1000">
        <v>10</v>
      </c>
      <c s="1000">
        <v>1</v>
      </c>
      <c s="1000">
        <v>4</v>
      </c>
      <c s="997">
        <f>+SUM(G31:L31)</f>
        <v>69</v>
      </c>
      <c s="998">
        <f>F31+M31</f>
        <v>69</v>
      </c>
      <c s="107"/>
    </row>
    <row s="118" customFormat="1" customHeight="1" ht="18">
      <c s="137"/>
      <c s="138"/>
      <c s="1076" t="s">
        <v>197</v>
      </c>
      <c s="1000">
        <v>0</v>
      </c>
      <c s="1000">
        <v>0</v>
      </c>
      <c s="997">
        <f>D32+E32</f>
        <v>0</v>
      </c>
      <c s="1035"/>
      <c s="1000">
        <v>0</v>
      </c>
      <c s="1000">
        <v>0</v>
      </c>
      <c s="1000">
        <v>30</v>
      </c>
      <c s="1000">
        <v>29</v>
      </c>
      <c s="1000">
        <v>28</v>
      </c>
      <c s="997">
        <f>+SUM(G32:L32)</f>
        <v>87</v>
      </c>
      <c s="998">
        <f>F32+M32</f>
        <v>87</v>
      </c>
      <c s="107"/>
    </row>
    <row s="118" customFormat="1" customHeight="1" ht="18">
      <c s="137"/>
      <c s="138"/>
      <c s="1078" t="s">
        <v>198</v>
      </c>
      <c s="1079">
        <v>0</v>
      </c>
      <c s="1079">
        <v>0</v>
      </c>
      <c s="1013">
        <f>D33+E33</f>
        <v>0</v>
      </c>
      <c s="1080"/>
      <c s="1079">
        <v>38</v>
      </c>
      <c s="1079">
        <v>24</v>
      </c>
      <c s="1079">
        <v>12</v>
      </c>
      <c s="1079">
        <v>15</v>
      </c>
      <c s="1079">
        <v>5</v>
      </c>
      <c s="1013">
        <f>+SUM(G33:L33)</f>
        <v>94</v>
      </c>
      <c s="1006">
        <f>F33+M33</f>
        <v>94</v>
      </c>
      <c s="107"/>
    </row>
    <row s="118" customFormat="1" customHeight="1" ht="18">
      <c s="137"/>
      <c s="138"/>
      <c s="107"/>
      <c s="107"/>
      <c s="107"/>
      <c s="107"/>
      <c s="107"/>
      <c s="107"/>
      <c s="107"/>
      <c s="107"/>
      <c s="107"/>
      <c s="107"/>
      <c s="107"/>
      <c s="107"/>
      <c s="107"/>
    </row>
    <row s="118" customFormat="1" customHeight="1" ht="18">
      <c s="107"/>
      <c s="107"/>
      <c s="878" t="s">
        <v>176</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76" t="s">
        <v>190</v>
      </c>
      <c s="1000">
        <v>0</v>
      </c>
      <c s="1000">
        <v>0</v>
      </c>
      <c s="997">
        <f>D38+E38</f>
        <v>0</v>
      </c>
      <c s="1035"/>
      <c s="1000">
        <v>0</v>
      </c>
      <c s="1000">
        <v>7</v>
      </c>
      <c s="1000">
        <v>0</v>
      </c>
      <c s="1000">
        <v>0</v>
      </c>
      <c s="1000">
        <v>7</v>
      </c>
      <c s="997">
        <f>+SUM(G38:L38)</f>
        <v>14</v>
      </c>
      <c s="998">
        <f>F38+M38</f>
        <v>14</v>
      </c>
      <c s="107"/>
    </row>
    <row s="118" customFormat="1" customHeight="1" ht="18">
      <c s="107"/>
      <c s="107"/>
      <c s="1076" t="s">
        <v>191</v>
      </c>
      <c s="1000">
        <v>0</v>
      </c>
      <c s="1000">
        <v>0</v>
      </c>
      <c s="997">
        <f>D39+E39</f>
        <v>0</v>
      </c>
      <c s="1035"/>
      <c s="1000">
        <v>0</v>
      </c>
      <c s="1000">
        <v>0</v>
      </c>
      <c s="1000">
        <v>0</v>
      </c>
      <c s="1000">
        <v>0</v>
      </c>
      <c s="1000">
        <v>0</v>
      </c>
      <c s="997">
        <f>+SUM(G39:L39)</f>
        <v>0</v>
      </c>
      <c s="998">
        <f>F39+M39</f>
        <v>0</v>
      </c>
      <c s="107"/>
    </row>
    <row s="210" customFormat="1" customHeight="1" ht="18">
      <c s="107"/>
      <c s="107"/>
      <c s="1076" t="s">
        <v>192</v>
      </c>
      <c s="1000">
        <v>0</v>
      </c>
      <c s="1000">
        <v>0</v>
      </c>
      <c s="997">
        <f>D40+E40</f>
        <v>0</v>
      </c>
      <c s="1077"/>
      <c s="1000">
        <v>104</v>
      </c>
      <c s="1000">
        <v>74</v>
      </c>
      <c s="1000">
        <v>58</v>
      </c>
      <c s="1000">
        <v>23</v>
      </c>
      <c s="1000">
        <v>7</v>
      </c>
      <c s="997">
        <f>+SUM(G40:L40)</f>
        <v>266</v>
      </c>
      <c s="998">
        <f>F40+M40</f>
        <v>266</v>
      </c>
      <c s="107"/>
    </row>
    <row s="118" customFormat="1" customHeight="1" ht="18">
      <c s="107"/>
      <c s="107"/>
      <c s="1076" t="s">
        <v>193</v>
      </c>
      <c s="1000">
        <v>0</v>
      </c>
      <c s="1000">
        <v>0</v>
      </c>
      <c s="997">
        <f>D41+E41</f>
        <v>0</v>
      </c>
      <c s="1035"/>
      <c s="1000">
        <v>22</v>
      </c>
      <c s="1000">
        <v>19</v>
      </c>
      <c s="1000">
        <v>23</v>
      </c>
      <c s="1000">
        <v>11</v>
      </c>
      <c s="1000">
        <v>0</v>
      </c>
      <c s="997">
        <f>+SUM(G41:L41)</f>
        <v>75</v>
      </c>
      <c s="998">
        <f>F41+M41</f>
        <v>75</v>
      </c>
      <c s="107"/>
    </row>
    <row s="118" customFormat="1" customHeight="1" ht="18">
      <c s="107"/>
      <c s="107"/>
      <c s="1076" t="s">
        <v>194</v>
      </c>
      <c s="1000">
        <v>6</v>
      </c>
      <c s="1000">
        <v>14</v>
      </c>
      <c s="997">
        <f>D42+E42</f>
        <v>20</v>
      </c>
      <c s="1035"/>
      <c s="1000">
        <v>27</v>
      </c>
      <c s="1000">
        <v>38</v>
      </c>
      <c s="1000">
        <v>22</v>
      </c>
      <c s="1000">
        <v>0</v>
      </c>
      <c s="1000">
        <v>2</v>
      </c>
      <c s="997">
        <f>+SUM(G42:L42)</f>
        <v>89</v>
      </c>
      <c s="998">
        <f>F42+M42</f>
        <v>109</v>
      </c>
      <c s="107"/>
    </row>
    <row s="118" customFormat="1" customHeight="1" ht="18">
      <c s="107"/>
      <c s="107"/>
      <c s="1076" t="s">
        <v>195</v>
      </c>
      <c s="1000">
        <v>0</v>
      </c>
      <c s="1000">
        <v>0</v>
      </c>
      <c s="997">
        <f>D43+E43</f>
        <v>0</v>
      </c>
      <c s="1035"/>
      <c s="1000">
        <v>18</v>
      </c>
      <c s="1000">
        <v>19</v>
      </c>
      <c s="1000">
        <v>27</v>
      </c>
      <c s="1000">
        <v>14</v>
      </c>
      <c s="1000">
        <v>8</v>
      </c>
      <c s="997">
        <f>+SUM(G43:L43)</f>
        <v>86</v>
      </c>
      <c s="998">
        <f>F43+M43</f>
        <v>86</v>
      </c>
      <c s="107"/>
    </row>
    <row s="118" customFormat="1" customHeight="1" ht="18">
      <c s="107"/>
      <c s="107"/>
      <c s="1076" t="s">
        <v>196</v>
      </c>
      <c s="1000">
        <v>0</v>
      </c>
      <c s="1000">
        <v>0</v>
      </c>
      <c s="997">
        <f>D44+E44</f>
        <v>0</v>
      </c>
      <c s="1035"/>
      <c s="1000">
        <v>8</v>
      </c>
      <c s="1000">
        <v>22</v>
      </c>
      <c s="1000">
        <v>20</v>
      </c>
      <c s="1000">
        <v>9</v>
      </c>
      <c s="1000">
        <v>0</v>
      </c>
      <c s="997">
        <f>+SUM(G44:L44)</f>
        <v>59</v>
      </c>
      <c s="998">
        <f>F44+M44</f>
        <v>59</v>
      </c>
      <c s="107"/>
    </row>
    <row s="118" customFormat="1" customHeight="1" ht="18">
      <c s="137"/>
      <c s="138"/>
      <c s="1076" t="s">
        <v>197</v>
      </c>
      <c s="1000">
        <v>0</v>
      </c>
      <c s="1000">
        <v>0</v>
      </c>
      <c s="997">
        <f>D45+E45</f>
        <v>0</v>
      </c>
      <c s="1035"/>
      <c s="1000">
        <v>0</v>
      </c>
      <c s="1000">
        <v>0</v>
      </c>
      <c s="1000">
        <v>6</v>
      </c>
      <c s="1000">
        <v>7</v>
      </c>
      <c s="1000">
        <v>7</v>
      </c>
      <c s="997">
        <f>+SUM(G45:L45)</f>
        <v>20</v>
      </c>
      <c s="998">
        <f>F45+M45</f>
        <v>20</v>
      </c>
      <c s="107"/>
    </row>
    <row s="118" customFormat="1" customHeight="1" ht="18">
      <c s="137"/>
      <c s="138"/>
      <c s="1078" t="s">
        <v>198</v>
      </c>
      <c s="1079">
        <v>0</v>
      </c>
      <c s="1079">
        <v>0</v>
      </c>
      <c s="1013">
        <f>D46+E46</f>
        <v>0</v>
      </c>
      <c s="1080"/>
      <c s="1079">
        <v>20</v>
      </c>
      <c s="1079">
        <v>1</v>
      </c>
      <c s="1079">
        <v>0</v>
      </c>
      <c s="1079">
        <v>0</v>
      </c>
      <c s="1079">
        <v>0</v>
      </c>
      <c s="1013">
        <f>+SUM(G46:L46)</f>
        <v>21</v>
      </c>
      <c s="1006">
        <f>F46+M46</f>
        <v>21</v>
      </c>
      <c s="107"/>
    </row>
    <row s="118" customFormat="1" customHeight="1" ht="12">
      <c s="137"/>
      <c s="138"/>
      <c s="107"/>
      <c s="107"/>
      <c s="107"/>
      <c s="107"/>
      <c s="107"/>
      <c s="107"/>
      <c s="107"/>
      <c s="107"/>
      <c s="107"/>
      <c s="107"/>
      <c s="107"/>
      <c s="107"/>
      <c s="107"/>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A1" sqref="A1"/>
    </sheetView>
  </sheetViews>
  <sheetFormatPr customHeight="1" defaultRowHeight="0"/>
  <cols>
    <col min="1" max="2" style="103" width="2.296875" customWidth="1"/>
    <col min="3" max="3" style="103" width="25.59765625" customWidth="1"/>
    <col min="4" max="14" style="103" width="14.3984375" customWidth="1"/>
    <col min="15" max="15" style="103" width="4" customWidth="1"/>
  </cols>
  <sheetData>
    <row customHeight="1" ht="18">
      <c s="981" t="s">
        <v>158</v>
      </c>
      <c s="100"/>
      <c s="100"/>
      <c s="100"/>
      <c s="100"/>
      <c s="100"/>
      <c s="100"/>
      <c s="100"/>
      <c s="100"/>
      <c s="100"/>
      <c s="100"/>
      <c s="100"/>
      <c s="100"/>
      <c s="100"/>
      <c s="879"/>
    </row>
    <row customHeight="1" ht="18">
      <c s="104"/>
      <c s="104"/>
      <c s="104"/>
      <c s="104"/>
      <c s="104"/>
      <c s="104"/>
      <c s="104"/>
      <c s="104"/>
      <c s="104"/>
      <c s="104"/>
      <c s="104"/>
      <c s="104"/>
      <c s="104"/>
      <c s="104"/>
      <c s="879"/>
    </row>
    <row customHeight="1" ht="18">
      <c s="616" t="s">
        <v>1</v>
      </c>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row>
    <row customHeight="1" ht="18">
      <c s="104"/>
      <c s="104"/>
      <c s="104"/>
      <c s="104"/>
      <c s="104"/>
      <c s="104"/>
      <c s="104"/>
      <c s="104"/>
      <c s="104"/>
      <c s="104"/>
      <c s="104"/>
      <c s="104"/>
      <c s="982" t="s">
        <v>32</v>
      </c>
      <c s="983" t="s">
        <v>4</v>
      </c>
      <c s="104"/>
    </row>
    <row customHeight="1" ht="18">
      <c s="104"/>
      <c s="104"/>
      <c s="104"/>
      <c s="104"/>
      <c s="104"/>
      <c s="104"/>
      <c s="104"/>
      <c s="104"/>
      <c s="104"/>
      <c s="104"/>
      <c s="104"/>
      <c s="104"/>
      <c s="982" t="s">
        <v>33</v>
      </c>
      <c s="984" t="s">
        <v>6</v>
      </c>
      <c s="985" t="s">
        <v>7</v>
      </c>
    </row>
    <row customHeight="1" ht="18">
      <c s="878" t="s">
        <v>34</v>
      </c>
      <c s="106"/>
      <c s="107"/>
      <c s="107"/>
      <c s="107"/>
      <c s="107"/>
      <c s="107"/>
      <c s="107"/>
      <c s="107"/>
      <c s="107"/>
      <c s="107"/>
      <c s="107"/>
      <c s="107"/>
      <c s="107"/>
      <c s="104"/>
    </row>
    <row customHeight="1" ht="18">
      <c s="107"/>
      <c s="878" t="s">
        <v>199</v>
      </c>
      <c s="878"/>
      <c s="107"/>
      <c s="107"/>
      <c s="107"/>
      <c s="107"/>
      <c s="107"/>
      <c s="107"/>
      <c s="107"/>
      <c s="107"/>
      <c s="107"/>
      <c s="107"/>
      <c s="107"/>
      <c s="104"/>
    </row>
    <row customHeight="1" ht="18">
      <c s="107"/>
      <c s="106"/>
      <c s="878" t="s">
        <v>160</v>
      </c>
      <c s="107"/>
      <c s="107"/>
      <c s="107"/>
      <c s="107"/>
      <c s="107"/>
      <c s="107"/>
      <c s="107"/>
      <c s="107"/>
      <c s="107"/>
      <c s="107"/>
      <c s="107"/>
      <c s="104"/>
    </row>
    <row s="118" customFormat="1" customHeight="1" ht="18">
      <c s="107"/>
      <c s="107"/>
      <c s="660"/>
      <c s="990" t="s">
        <v>153</v>
      </c>
      <c s="990"/>
      <c s="988"/>
      <c s="1070" t="s">
        <v>154</v>
      </c>
      <c s="1071"/>
      <c s="1071"/>
      <c s="1071"/>
      <c s="1071"/>
      <c s="1071"/>
      <c s="1071"/>
      <c s="991" t="s">
        <v>87</v>
      </c>
      <c s="107"/>
    </row>
    <row s="118" customFormat="1" customHeight="1" ht="18">
      <c s="107"/>
      <c s="107"/>
      <c s="661"/>
      <c s="1072" t="s">
        <v>128</v>
      </c>
      <c s="1072" t="s">
        <v>129</v>
      </c>
      <c s="1073" t="s">
        <v>14</v>
      </c>
      <c s="1074" t="s">
        <v>130</v>
      </c>
      <c s="1072" t="s">
        <v>131</v>
      </c>
      <c s="1072" t="s">
        <v>132</v>
      </c>
      <c s="1072" t="s">
        <v>133</v>
      </c>
      <c s="1072" t="s">
        <v>134</v>
      </c>
      <c s="1072" t="s">
        <v>135</v>
      </c>
      <c s="1073" t="s">
        <v>14</v>
      </c>
      <c s="1075"/>
      <c s="107"/>
    </row>
    <row s="118" customFormat="1" customHeight="1" ht="18">
      <c s="137"/>
      <c s="138"/>
      <c s="1082" t="s">
        <v>192</v>
      </c>
      <c s="1000">
        <v>0</v>
      </c>
      <c s="1000">
        <v>0</v>
      </c>
      <c s="997">
        <f>D12+E12</f>
        <v>0</v>
      </c>
      <c s="1035"/>
      <c s="1000">
        <v>32804</v>
      </c>
      <c s="1000">
        <v>30896</v>
      </c>
      <c s="1000">
        <v>21782</v>
      </c>
      <c s="1000">
        <v>10806</v>
      </c>
      <c s="1000">
        <v>3139</v>
      </c>
      <c s="997">
        <f>+SUM(G12:L12)</f>
        <v>99427</v>
      </c>
      <c s="998">
        <f>F12+M12</f>
        <v>99427</v>
      </c>
      <c s="107"/>
    </row>
    <row s="118" customFormat="1" customHeight="1" ht="18">
      <c s="107"/>
      <c s="107"/>
      <c s="1083" t="s">
        <v>193</v>
      </c>
      <c s="1079">
        <v>28</v>
      </c>
      <c s="1079">
        <v>24</v>
      </c>
      <c s="1013">
        <f>D13+E13</f>
        <v>52</v>
      </c>
      <c s="1080"/>
      <c s="1079">
        <v>4271</v>
      </c>
      <c s="1079">
        <v>4065</v>
      </c>
      <c s="1079">
        <v>6791</v>
      </c>
      <c s="1079">
        <v>5444</v>
      </c>
      <c s="1079">
        <v>2152</v>
      </c>
      <c s="1013">
        <f>+SUM(G13:L13)</f>
        <v>22723</v>
      </c>
      <c s="1006">
        <f>F13+M13</f>
        <v>22775</v>
      </c>
      <c s="107"/>
    </row>
    <row s="118" customFormat="1" customHeight="1" ht="12">
      <c s="107"/>
      <c s="107"/>
      <c s="107"/>
      <c s="107"/>
      <c s="107"/>
      <c s="107"/>
      <c s="107"/>
      <c s="107"/>
      <c s="107"/>
      <c s="107"/>
      <c s="107"/>
      <c s="107"/>
      <c s="107"/>
      <c s="107"/>
      <c s="107"/>
    </row>
    <row s="118" customFormat="1" customHeight="1" ht="18">
      <c s="107"/>
      <c s="107"/>
      <c s="878" t="s">
        <v>175</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82" t="s">
        <v>192</v>
      </c>
      <c s="1000">
        <v>0</v>
      </c>
      <c s="1000">
        <v>0</v>
      </c>
      <c s="997">
        <f>D18+E18</f>
        <v>0</v>
      </c>
      <c s="1035"/>
      <c s="1000">
        <v>2029</v>
      </c>
      <c s="1000">
        <v>2417</v>
      </c>
      <c s="1000">
        <v>1885</v>
      </c>
      <c s="1000">
        <v>570</v>
      </c>
      <c s="1000">
        <v>58</v>
      </c>
      <c s="997">
        <f>+SUM(G18:L18)</f>
        <v>6959</v>
      </c>
      <c s="998">
        <f>F18+M18</f>
        <v>6959</v>
      </c>
      <c s="107"/>
    </row>
    <row s="118" customFormat="1" customHeight="1" ht="18">
      <c s="137"/>
      <c s="138"/>
      <c s="1083" t="s">
        <v>193</v>
      </c>
      <c s="1079">
        <v>0</v>
      </c>
      <c s="1079">
        <v>0</v>
      </c>
      <c s="1013">
        <f>D19+E19</f>
        <v>0</v>
      </c>
      <c s="1080"/>
      <c s="1079">
        <v>295</v>
      </c>
      <c s="1079">
        <v>250</v>
      </c>
      <c s="1079">
        <v>872</v>
      </c>
      <c s="1079">
        <v>96</v>
      </c>
      <c s="1079">
        <v>122</v>
      </c>
      <c s="1013">
        <f>+SUM(G19:L19)</f>
        <v>1635</v>
      </c>
      <c s="1006">
        <f>F19+M19</f>
        <v>1635</v>
      </c>
      <c s="107"/>
    </row>
    <row s="118" customFormat="1" customHeight="1" ht="12">
      <c s="137"/>
      <c s="138"/>
      <c s="107"/>
      <c s="107"/>
      <c s="107"/>
      <c s="107"/>
      <c s="107"/>
      <c s="107"/>
      <c s="107"/>
      <c s="107"/>
      <c s="107"/>
      <c s="107"/>
      <c s="107"/>
      <c s="107"/>
      <c s="107"/>
    </row>
    <row s="118" customFormat="1" customHeight="1" ht="18">
      <c s="107"/>
      <c s="107"/>
      <c s="878" t="s">
        <v>176</v>
      </c>
      <c s="107"/>
      <c s="107"/>
      <c s="107"/>
      <c s="107"/>
      <c s="107"/>
      <c s="107"/>
      <c s="107"/>
      <c s="107"/>
      <c s="107"/>
      <c s="107"/>
      <c s="107"/>
      <c s="107"/>
    </row>
    <row s="118" customFormat="1" customHeight="1" ht="18">
      <c s="137"/>
      <c s="138"/>
      <c s="660"/>
      <c s="990" t="s">
        <v>153</v>
      </c>
      <c s="990"/>
      <c s="988"/>
      <c s="1070" t="s">
        <v>154</v>
      </c>
      <c s="1071"/>
      <c s="1071"/>
      <c s="1071"/>
      <c s="1071"/>
      <c s="1071"/>
      <c s="1071"/>
      <c s="991" t="s">
        <v>87</v>
      </c>
      <c s="107"/>
    </row>
    <row s="118" customFormat="1" customHeight="1" ht="18">
      <c s="137"/>
      <c s="138"/>
      <c s="661"/>
      <c s="1072" t="s">
        <v>128</v>
      </c>
      <c s="1072" t="s">
        <v>129</v>
      </c>
      <c s="1073" t="s">
        <v>14</v>
      </c>
      <c s="1074" t="s">
        <v>130</v>
      </c>
      <c s="1072" t="s">
        <v>131</v>
      </c>
      <c s="1072" t="s">
        <v>132</v>
      </c>
      <c s="1072" t="s">
        <v>133</v>
      </c>
      <c s="1072" t="s">
        <v>134</v>
      </c>
      <c s="1072" t="s">
        <v>135</v>
      </c>
      <c s="1073" t="s">
        <v>14</v>
      </c>
      <c s="1075"/>
      <c s="107"/>
    </row>
    <row s="118" customFormat="1" customHeight="1" ht="18">
      <c s="107"/>
      <c s="107"/>
      <c s="1082" t="s">
        <v>192</v>
      </c>
      <c s="1000">
        <v>0</v>
      </c>
      <c s="1000">
        <v>0</v>
      </c>
      <c s="997">
        <f>D24+E24</f>
        <v>0</v>
      </c>
      <c s="1035"/>
      <c s="1000">
        <v>831</v>
      </c>
      <c s="1000">
        <v>652</v>
      </c>
      <c s="1000">
        <v>721</v>
      </c>
      <c s="1000">
        <v>272</v>
      </c>
      <c s="1000">
        <v>212</v>
      </c>
      <c s="997">
        <f>+SUM(G24:L24)</f>
        <v>2688</v>
      </c>
      <c s="998">
        <f>F24+M24</f>
        <v>2688</v>
      </c>
      <c s="107"/>
    </row>
    <row s="118" customFormat="1" customHeight="1" ht="18">
      <c s="137"/>
      <c s="138"/>
      <c s="1083" t="s">
        <v>193</v>
      </c>
      <c s="1079">
        <v>0</v>
      </c>
      <c s="1079">
        <v>0</v>
      </c>
      <c s="1013">
        <f>D25+E25</f>
        <v>0</v>
      </c>
      <c s="1080"/>
      <c s="1079">
        <v>206</v>
      </c>
      <c s="1079">
        <v>188</v>
      </c>
      <c s="1079">
        <v>340</v>
      </c>
      <c s="1079">
        <v>131</v>
      </c>
      <c s="1079">
        <v>0</v>
      </c>
      <c s="1013">
        <f>+SUM(G25:L25)</f>
        <v>865</v>
      </c>
      <c s="1006">
        <f>F25+M25</f>
        <v>865</v>
      </c>
      <c s="107"/>
    </row>
    <row s="118" customFormat="1" customHeight="1" ht="12">
      <c s="137"/>
      <c s="138"/>
      <c s="107"/>
      <c s="107"/>
      <c s="107"/>
      <c s="107"/>
      <c s="107"/>
      <c s="107"/>
      <c s="107"/>
      <c s="107"/>
      <c s="107"/>
      <c s="107"/>
      <c s="107"/>
      <c s="107"/>
      <c s="107"/>
    </row>
    <row s="118" customFormat="1" customHeight="1" ht="18">
      <c s="1084"/>
      <c s="878" t="s">
        <v>200</v>
      </c>
      <c s="878"/>
      <c s="107"/>
      <c s="107"/>
      <c s="107"/>
      <c s="107"/>
      <c s="107"/>
      <c s="107"/>
      <c s="107"/>
      <c s="107"/>
      <c s="107"/>
      <c s="107"/>
      <c s="107"/>
      <c s="107"/>
    </row>
    <row s="118" customFormat="1" customHeight="1" ht="18">
      <c s="107"/>
      <c s="107"/>
      <c s="878" t="s">
        <v>201</v>
      </c>
      <c s="107"/>
      <c s="107"/>
      <c s="107"/>
      <c s="107"/>
      <c s="107"/>
      <c s="107"/>
      <c s="107"/>
      <c s="107"/>
      <c s="107"/>
      <c s="107"/>
      <c s="107"/>
      <c s="107"/>
    </row>
    <row s="118" customFormat="1" customHeight="1" ht="18">
      <c s="137"/>
      <c s="138"/>
      <c s="660"/>
      <c s="990" t="s">
        <v>153</v>
      </c>
      <c s="990"/>
      <c s="1085"/>
      <c s="1071" t="s">
        <v>154</v>
      </c>
      <c s="1071"/>
      <c s="1071"/>
      <c s="1071"/>
      <c s="1071"/>
      <c s="1086"/>
      <c s="991" t="s">
        <v>87</v>
      </c>
      <c s="107"/>
      <c s="107"/>
    </row>
    <row s="118" customFormat="1" customHeight="1" ht="18">
      <c s="137"/>
      <c s="138"/>
      <c s="661"/>
      <c s="1072" t="s">
        <v>128</v>
      </c>
      <c s="1072" t="s">
        <v>129</v>
      </c>
      <c s="1087" t="s">
        <v>14</v>
      </c>
      <c s="1088" t="s">
        <v>131</v>
      </c>
      <c s="1072" t="s">
        <v>132</v>
      </c>
      <c s="1072" t="s">
        <v>133</v>
      </c>
      <c s="1072" t="s">
        <v>134</v>
      </c>
      <c s="1072" t="s">
        <v>135</v>
      </c>
      <c s="1073" t="s">
        <v>14</v>
      </c>
      <c s="1075"/>
      <c s="107"/>
      <c s="107"/>
    </row>
    <row s="118" customFormat="1" customHeight="1" ht="18">
      <c s="107"/>
      <c s="107"/>
      <c s="1082" t="s">
        <v>91</v>
      </c>
      <c s="1000">
        <v>0</v>
      </c>
      <c s="1000">
        <v>0</v>
      </c>
      <c s="997">
        <f>D31+E31</f>
        <v>0</v>
      </c>
      <c s="1089">
        <v>8</v>
      </c>
      <c s="1000">
        <v>4</v>
      </c>
      <c s="1000">
        <v>60</v>
      </c>
      <c s="1000">
        <v>174</v>
      </c>
      <c s="1000">
        <v>109</v>
      </c>
      <c s="997">
        <f>+SUM(G31:K31)</f>
        <v>355</v>
      </c>
      <c s="998">
        <f>F31+L31</f>
        <v>355</v>
      </c>
      <c s="107"/>
      <c s="107"/>
    </row>
    <row s="118" customFormat="1" customHeight="1" ht="18">
      <c s="107"/>
      <c s="107"/>
      <c s="1090" t="s">
        <v>92</v>
      </c>
      <c s="1091">
        <v>0</v>
      </c>
      <c s="1091">
        <v>0</v>
      </c>
      <c s="997">
        <f>D32+E32</f>
        <v>0</v>
      </c>
      <c s="1089">
        <v>28</v>
      </c>
      <c s="1000">
        <v>98</v>
      </c>
      <c s="1000">
        <v>75</v>
      </c>
      <c s="1000">
        <v>88</v>
      </c>
      <c s="1000">
        <v>58</v>
      </c>
      <c s="997">
        <f>+SUM(G32:K32)</f>
        <v>347</v>
      </c>
      <c s="998">
        <f>F32+L32</f>
        <v>347</v>
      </c>
      <c s="107"/>
      <c s="107"/>
    </row>
    <row s="118" customFormat="1" customHeight="1" ht="18">
      <c s="107"/>
      <c s="107"/>
      <c s="1090" t="s">
        <v>157</v>
      </c>
      <c s="1091">
        <v>0</v>
      </c>
      <c s="1091">
        <v>0</v>
      </c>
      <c s="997">
        <f>D33+E33</f>
        <v>0</v>
      </c>
      <c s="1089">
        <v>0</v>
      </c>
      <c s="1000">
        <v>0</v>
      </c>
      <c s="1000">
        <v>0</v>
      </c>
      <c s="1000">
        <v>0</v>
      </c>
      <c s="1000">
        <v>0</v>
      </c>
      <c s="997">
        <f>+SUM(G33:K33)</f>
        <v>0</v>
      </c>
      <c s="998">
        <f>F33+L33</f>
        <v>0</v>
      </c>
      <c s="107"/>
      <c s="107"/>
    </row>
    <row s="118" customFormat="1" customHeight="1" ht="18">
      <c s="137"/>
      <c s="138"/>
      <c s="1083" t="s">
        <v>94</v>
      </c>
      <c s="1079">
        <v>0</v>
      </c>
      <c s="1079">
        <v>0</v>
      </c>
      <c s="1013">
        <f>D34+E34</f>
        <v>0</v>
      </c>
      <c s="1092">
        <v>0</v>
      </c>
      <c s="1079">
        <v>0</v>
      </c>
      <c s="1079">
        <v>0</v>
      </c>
      <c s="1079">
        <v>0</v>
      </c>
      <c s="1079">
        <v>0</v>
      </c>
      <c s="1013">
        <f>+SUM(G34:K34)</f>
        <v>0</v>
      </c>
      <c s="1006">
        <f>F34+L34</f>
        <v>0</v>
      </c>
      <c s="107"/>
      <c s="107"/>
    </row>
    <row s="118" customFormat="1" customHeight="1" ht="12">
      <c s="137"/>
      <c s="138"/>
      <c s="107"/>
      <c s="107"/>
      <c s="107"/>
      <c s="107"/>
      <c s="107"/>
      <c s="107"/>
      <c s="107"/>
      <c s="107"/>
      <c s="107"/>
      <c s="107"/>
      <c s="107"/>
      <c s="107"/>
      <c s="107"/>
    </row>
    <row s="118" customFormat="1" customHeight="1" ht="18">
      <c s="107"/>
      <c s="107"/>
      <c s="878" t="s">
        <v>176</v>
      </c>
      <c s="107"/>
      <c s="107"/>
      <c s="107"/>
      <c s="107"/>
      <c s="107"/>
      <c s="107"/>
      <c s="107"/>
      <c s="107"/>
      <c s="107"/>
      <c s="107"/>
      <c s="107"/>
      <c s="107"/>
    </row>
    <row s="118" customFormat="1" customHeight="1" ht="18">
      <c s="137"/>
      <c s="138"/>
      <c s="660"/>
      <c s="990" t="s">
        <v>153</v>
      </c>
      <c s="990"/>
      <c s="1085"/>
      <c s="1071" t="s">
        <v>154</v>
      </c>
      <c s="1071"/>
      <c s="1071"/>
      <c s="1071"/>
      <c s="1071"/>
      <c s="1086"/>
      <c s="991" t="s">
        <v>87</v>
      </c>
      <c s="107"/>
      <c s="107"/>
    </row>
    <row s="118" customFormat="1" customHeight="1" ht="18">
      <c s="137"/>
      <c s="138"/>
      <c s="661"/>
      <c s="1072" t="s">
        <v>128</v>
      </c>
      <c s="1072" t="s">
        <v>129</v>
      </c>
      <c s="1087" t="s">
        <v>14</v>
      </c>
      <c s="1088" t="s">
        <v>131</v>
      </c>
      <c s="1072" t="s">
        <v>132</v>
      </c>
      <c s="1072" t="s">
        <v>133</v>
      </c>
      <c s="1072" t="s">
        <v>134</v>
      </c>
      <c s="1072" t="s">
        <v>135</v>
      </c>
      <c s="1073" t="s">
        <v>14</v>
      </c>
      <c s="1075"/>
      <c s="107"/>
      <c s="107"/>
    </row>
    <row s="118" customFormat="1" customHeight="1" ht="18">
      <c s="107"/>
      <c s="107"/>
      <c s="1082" t="s">
        <v>91</v>
      </c>
      <c s="1000">
        <v>0</v>
      </c>
      <c s="1000">
        <v>0</v>
      </c>
      <c s="997">
        <f>D39+E39</f>
        <v>0</v>
      </c>
      <c s="1089">
        <v>0</v>
      </c>
      <c s="1000">
        <v>0</v>
      </c>
      <c s="1000">
        <v>35</v>
      </c>
      <c s="1000">
        <v>39</v>
      </c>
      <c s="1000">
        <v>13</v>
      </c>
      <c s="997">
        <f>+SUM(G39:K39)</f>
        <v>87</v>
      </c>
      <c s="998">
        <f>F39+L39</f>
        <v>87</v>
      </c>
      <c s="107"/>
      <c s="107"/>
    </row>
    <row s="118" customFormat="1" customHeight="1" ht="18">
      <c s="107"/>
      <c s="107"/>
      <c s="1090" t="s">
        <v>92</v>
      </c>
      <c s="1091">
        <v>0</v>
      </c>
      <c s="1091">
        <v>0</v>
      </c>
      <c s="997">
        <f>D40+E40</f>
        <v>0</v>
      </c>
      <c s="1089">
        <v>0</v>
      </c>
      <c s="1000">
        <v>28</v>
      </c>
      <c s="1000">
        <v>24</v>
      </c>
      <c s="1000">
        <v>49</v>
      </c>
      <c s="1000">
        <v>26</v>
      </c>
      <c s="997">
        <f>+SUM(G40:K40)</f>
        <v>127</v>
      </c>
      <c s="998">
        <f>F40+L40</f>
        <v>127</v>
      </c>
      <c s="107"/>
      <c s="107"/>
    </row>
    <row s="118" customFormat="1" customHeight="1" ht="18">
      <c s="107"/>
      <c s="107"/>
      <c s="1090" t="s">
        <v>157</v>
      </c>
      <c s="1091">
        <v>0</v>
      </c>
      <c s="1091">
        <v>0</v>
      </c>
      <c s="997">
        <f>D41+E41</f>
        <v>0</v>
      </c>
      <c s="1089">
        <v>0</v>
      </c>
      <c s="1000">
        <v>0</v>
      </c>
      <c s="1000">
        <v>0</v>
      </c>
      <c s="1000">
        <v>0</v>
      </c>
      <c s="1000">
        <v>0</v>
      </c>
      <c s="997">
        <f>+SUM(G41:K41)</f>
        <v>0</v>
      </c>
      <c s="998">
        <f>F41+L41</f>
        <v>0</v>
      </c>
      <c s="107"/>
      <c s="107"/>
    </row>
    <row s="118" customFormat="1" customHeight="1" ht="18">
      <c s="137"/>
      <c s="138"/>
      <c s="1083" t="s">
        <v>94</v>
      </c>
      <c s="1079">
        <v>0</v>
      </c>
      <c s="1079">
        <v>0</v>
      </c>
      <c s="1013">
        <f>D42+E42</f>
        <v>0</v>
      </c>
      <c s="1092">
        <v>0</v>
      </c>
      <c s="1079">
        <v>0</v>
      </c>
      <c s="1079">
        <v>0</v>
      </c>
      <c s="1079">
        <v>0</v>
      </c>
      <c s="1079">
        <v>0</v>
      </c>
      <c s="1013">
        <f>+SUM(G42:K42)</f>
        <v>0</v>
      </c>
      <c s="1006">
        <f>F42+L42</f>
        <v>0</v>
      </c>
      <c s="107"/>
      <c s="107"/>
    </row>
    <row s="118" customFormat="1" customHeight="1" ht="12">
      <c s="137"/>
      <c s="138"/>
      <c s="107"/>
      <c s="107"/>
      <c s="107"/>
      <c s="107"/>
      <c s="107"/>
      <c s="107"/>
      <c s="107"/>
      <c s="107"/>
      <c s="107"/>
      <c s="107"/>
      <c s="107"/>
      <c s="107"/>
      <c s="107"/>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0" width="4" customWidth="1"/>
  </cols>
  <sheetData>
    <row customHeight="1" ht="18">
      <c s="923" t="s">
        <v>202</v>
      </c>
      <c r="Q1" s="924"/>
    </row>
    <row customHeight="1" ht="18">
      <c r="Q2" s="924"/>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205</v>
      </c>
      <c r="Q7" s="49"/>
    </row>
    <row customHeight="1" ht="18">
      <c r="C8" s="923" t="s">
        <v>206</v>
      </c>
      <c r="Q8" s="49"/>
    </row>
    <row customHeight="1" ht="18">
      <c r="C9" s="1094" t="s">
        <v>207</v>
      </c>
      <c s="1095"/>
      <c s="1096"/>
      <c s="1097" t="s">
        <v>153</v>
      </c>
      <c s="1098"/>
      <c s="1099"/>
      <c s="1100" t="s">
        <v>154</v>
      </c>
      <c s="1098"/>
      <c s="1098"/>
      <c s="1098"/>
      <c s="1098"/>
      <c s="1098"/>
      <c s="1099"/>
      <c s="1101" t="s">
        <v>87</v>
      </c>
      <c s="49"/>
    </row>
    <row customHeight="1" ht="18">
      <c r="C10" s="1102"/>
      <c s="1103"/>
      <c s="1104"/>
      <c s="1105" t="s">
        <v>128</v>
      </c>
      <c s="1106" t="s">
        <v>129</v>
      </c>
      <c s="1107" t="s">
        <v>14</v>
      </c>
      <c s="1108" t="s">
        <v>130</v>
      </c>
      <c s="1106" t="s">
        <v>131</v>
      </c>
      <c s="1105" t="s">
        <v>132</v>
      </c>
      <c s="1105" t="s">
        <v>133</v>
      </c>
      <c s="1105" t="s">
        <v>134</v>
      </c>
      <c s="1106" t="s">
        <v>135</v>
      </c>
      <c s="1107" t="s">
        <v>14</v>
      </c>
      <c s="1109"/>
      <c s="49"/>
    </row>
    <row customHeight="1" ht="18">
      <c r="C11" s="1110" t="s">
        <v>208</v>
      </c>
      <c s="1111"/>
      <c s="1111"/>
      <c s="1112">
        <f>SUM(F12,F18,F21,F26,F30,F31)</f>
        <v>10003</v>
      </c>
      <c s="1113">
        <f>SUM(G12,G18,G21,G26,G30,G31)</f>
        <v>24088</v>
      </c>
      <c s="1114">
        <f>SUM(H12,H18,H21,H26,H30,H31)</f>
        <v>34091</v>
      </c>
      <c s="1115"/>
      <c s="1113">
        <f>SUM(J12,J18,J21,J26,J30,J31)</f>
        <v>47072</v>
      </c>
      <c s="1113">
        <f>SUM(K12,K18,K21,K26,K30,K31)</f>
        <v>54267</v>
      </c>
      <c s="1112">
        <f>SUM(L12,L18,L21,L26,L30,L31)</f>
        <v>42469</v>
      </c>
      <c s="1113">
        <f>SUM(M12,M18,M21,M26,M30,M31)</f>
        <v>27800</v>
      </c>
      <c s="1113">
        <f>SUM(N12,N18,N21,N26,N30,N31)</f>
        <v>16493</v>
      </c>
      <c s="1112">
        <f>O12+O18+O21+O26+O30+O31</f>
        <v>188101</v>
      </c>
      <c s="1116">
        <f>P12+P18+P21+P26+P30+P31</f>
        <v>222192</v>
      </c>
      <c s="49"/>
    </row>
    <row customHeight="1" ht="18">
      <c r="C12" s="1117"/>
      <c s="1118" t="s">
        <v>209</v>
      </c>
      <c s="1119"/>
      <c s="1120">
        <f>SUM(F13:F17)</f>
        <v>618</v>
      </c>
      <c s="1121">
        <f>SUM(G13:G17)</f>
        <v>1636</v>
      </c>
      <c s="1122">
        <f>SUM(H13:H17)</f>
        <v>2254</v>
      </c>
      <c s="1123"/>
      <c s="1121">
        <f>SUM(J13:J17)</f>
        <v>8143</v>
      </c>
      <c s="1120">
        <f>SUM(K13:K17)</f>
        <v>9421</v>
      </c>
      <c s="1120">
        <f>SUM(L13:L17)</f>
        <v>8964</v>
      </c>
      <c s="1120">
        <f>SUM(M13:M17)</f>
        <v>8176</v>
      </c>
      <c s="1121">
        <f>SUM(N13:N17)</f>
        <v>6086</v>
      </c>
      <c s="1120">
        <f>SUM(O13:O17)</f>
        <v>40790</v>
      </c>
      <c s="1124">
        <f>SUM(P13:P17)</f>
        <v>43044</v>
      </c>
      <c s="49"/>
    </row>
    <row customHeight="1" ht="18">
      <c r="C13" s="1117"/>
      <c s="1125"/>
      <c s="1126" t="s">
        <v>161</v>
      </c>
      <c s="1127">
        <v>0</v>
      </c>
      <c s="1128">
        <v>1</v>
      </c>
      <c s="1122">
        <f>SUM(F13:G13)</f>
        <v>1</v>
      </c>
      <c s="1129"/>
      <c s="1128">
        <v>4237</v>
      </c>
      <c s="1127">
        <v>4033</v>
      </c>
      <c s="1127">
        <v>3042</v>
      </c>
      <c s="1127">
        <v>2441</v>
      </c>
      <c s="1128">
        <v>1505</v>
      </c>
      <c s="1120">
        <f>SUM(I13:N13)</f>
        <v>15258</v>
      </c>
      <c s="1124">
        <f>H13+O13</f>
        <v>15259</v>
      </c>
      <c s="49"/>
    </row>
    <row customHeight="1" ht="18">
      <c r="C14" s="1117"/>
      <c s="1125"/>
      <c s="1126" t="s">
        <v>162</v>
      </c>
      <c s="1127">
        <v>0</v>
      </c>
      <c s="1128">
        <v>17</v>
      </c>
      <c s="1122">
        <f>SUM(F14:G14)</f>
        <v>17</v>
      </c>
      <c s="1129"/>
      <c s="1128">
        <v>49</v>
      </c>
      <c s="1127">
        <v>126</v>
      </c>
      <c s="1127">
        <v>255</v>
      </c>
      <c s="1127">
        <v>531</v>
      </c>
      <c s="1128">
        <v>581</v>
      </c>
      <c s="1120">
        <f>SUM(I14:N14)</f>
        <v>1542</v>
      </c>
      <c s="1124">
        <f>H14+O14</f>
        <v>1559</v>
      </c>
      <c s="49"/>
    </row>
    <row customHeight="1" ht="18">
      <c r="C15" s="1117"/>
      <c s="1125"/>
      <c s="1126" t="s">
        <v>163</v>
      </c>
      <c s="1127">
        <v>234</v>
      </c>
      <c s="1128">
        <v>715</v>
      </c>
      <c s="1122">
        <f>SUM(F15:G15)</f>
        <v>949</v>
      </c>
      <c s="1129"/>
      <c s="1128">
        <v>1039</v>
      </c>
      <c s="1127">
        <v>1533</v>
      </c>
      <c s="1127">
        <v>1350</v>
      </c>
      <c s="1127">
        <v>1480</v>
      </c>
      <c s="1128">
        <v>1345</v>
      </c>
      <c s="1120">
        <f>SUM(I15:N15)</f>
        <v>6747</v>
      </c>
      <c s="1124">
        <f>H15+O15</f>
        <v>7696</v>
      </c>
      <c s="49"/>
    </row>
    <row customHeight="1" ht="18">
      <c r="C16" s="1117"/>
      <c s="1125"/>
      <c s="1126" t="s">
        <v>164</v>
      </c>
      <c s="1127">
        <v>34</v>
      </c>
      <c s="1128">
        <v>100</v>
      </c>
      <c s="1122">
        <f>SUM(F16:G16)</f>
        <v>134</v>
      </c>
      <c s="1129"/>
      <c s="1128">
        <v>59</v>
      </c>
      <c s="1127">
        <v>165</v>
      </c>
      <c s="1127">
        <v>134</v>
      </c>
      <c s="1127">
        <v>96</v>
      </c>
      <c s="1128">
        <v>79</v>
      </c>
      <c s="1120">
        <f>SUM(I16:N16)</f>
        <v>533</v>
      </c>
      <c s="1124">
        <f>H16+O16</f>
        <v>667</v>
      </c>
      <c s="49"/>
    </row>
    <row customHeight="1" ht="18">
      <c r="C17" s="1117"/>
      <c s="1125"/>
      <c s="1126" t="s">
        <v>165</v>
      </c>
      <c s="1127">
        <v>350</v>
      </c>
      <c s="1128">
        <v>803</v>
      </c>
      <c s="1122">
        <f>SUM(F17:G17)</f>
        <v>1153</v>
      </c>
      <c s="1129"/>
      <c s="1128">
        <v>2759</v>
      </c>
      <c s="1127">
        <v>3564</v>
      </c>
      <c s="1127">
        <v>4183</v>
      </c>
      <c s="1127">
        <v>3628</v>
      </c>
      <c s="1128">
        <v>2576</v>
      </c>
      <c s="1120">
        <f>SUM(I17:N17)</f>
        <v>16710</v>
      </c>
      <c s="1124">
        <f>H17+O17</f>
        <v>17863</v>
      </c>
      <c s="49"/>
    </row>
    <row customHeight="1" ht="18">
      <c r="C18" s="1117"/>
      <c s="1118" t="s">
        <v>210</v>
      </c>
      <c s="1130"/>
      <c s="1120">
        <f>SUM(F19:F20)</f>
        <v>895</v>
      </c>
      <c s="1121">
        <f>SUM(G19:G20)</f>
        <v>2006</v>
      </c>
      <c s="1122">
        <f>SUM(H19:H20)</f>
        <v>2901</v>
      </c>
      <c s="1123"/>
      <c s="1121">
        <f>SUM(J19:J20)</f>
        <v>11508</v>
      </c>
      <c s="1120">
        <f>SUM(K19:K20)</f>
        <v>11796</v>
      </c>
      <c s="1120">
        <f>SUM(L19:L20)</f>
        <v>8241</v>
      </c>
      <c s="1120">
        <f>SUM(M19:M20)</f>
        <v>4033</v>
      </c>
      <c s="1121">
        <f>SUM(N19:N20)</f>
        <v>1920</v>
      </c>
      <c s="1120">
        <f>SUM(O19:O20)</f>
        <v>37498</v>
      </c>
      <c s="1124">
        <f>SUM(P19:P20)</f>
        <v>40399</v>
      </c>
      <c s="49"/>
    </row>
    <row customHeight="1" ht="18">
      <c r="C19" s="1117"/>
      <c s="1125"/>
      <c s="1131" t="s">
        <v>166</v>
      </c>
      <c s="1127">
        <v>0</v>
      </c>
      <c s="1128">
        <v>0</v>
      </c>
      <c s="1122">
        <f>SUM(F19:G19)</f>
        <v>0</v>
      </c>
      <c s="1129"/>
      <c s="1128">
        <v>9020</v>
      </c>
      <c s="1127">
        <v>8438</v>
      </c>
      <c s="1127">
        <v>6088</v>
      </c>
      <c s="1127">
        <v>2825</v>
      </c>
      <c s="1128">
        <v>1307</v>
      </c>
      <c s="1120">
        <f>SUM(I19:N19)</f>
        <v>27678</v>
      </c>
      <c s="1124">
        <f>H19+O19</f>
        <v>27678</v>
      </c>
      <c s="49"/>
    </row>
    <row customHeight="1" ht="18">
      <c r="C20" s="1117"/>
      <c s="1125"/>
      <c s="1131" t="s">
        <v>167</v>
      </c>
      <c s="1127">
        <v>895</v>
      </c>
      <c s="1128">
        <v>2006</v>
      </c>
      <c s="1122">
        <f>SUM(F20:G20)</f>
        <v>2901</v>
      </c>
      <c s="1129"/>
      <c s="1128">
        <v>2488</v>
      </c>
      <c s="1127">
        <v>3358</v>
      </c>
      <c s="1127">
        <v>2153</v>
      </c>
      <c s="1127">
        <v>1208</v>
      </c>
      <c s="1128">
        <v>613</v>
      </c>
      <c s="1120">
        <f>SUM(I20:N20)</f>
        <v>9820</v>
      </c>
      <c s="1124">
        <f>H20+O20</f>
        <v>12721</v>
      </c>
      <c s="49"/>
    </row>
    <row customHeight="1" ht="18">
      <c r="C21" s="1117"/>
      <c s="1118" t="s">
        <v>211</v>
      </c>
      <c s="1119"/>
      <c s="1120">
        <f>SUM(F22:F25)</f>
        <v>78</v>
      </c>
      <c s="1121">
        <f>SUM(G22:G25)</f>
        <v>280</v>
      </c>
      <c s="1122">
        <f>SUM(H22:H25)</f>
        <v>358</v>
      </c>
      <c s="1123"/>
      <c s="1121">
        <f>SUM(J22:J25)</f>
        <v>1790</v>
      </c>
      <c s="1120">
        <f>SUM(K22:K25)</f>
        <v>2857</v>
      </c>
      <c s="1120">
        <f>SUM(L22:L25)</f>
        <v>3356</v>
      </c>
      <c s="1120">
        <f>SUM(M22:M25)</f>
        <v>1625</v>
      </c>
      <c s="1121">
        <f>SUM(N22:N25)</f>
        <v>857</v>
      </c>
      <c s="1120">
        <f>SUM(O22:O25)</f>
        <v>10485</v>
      </c>
      <c s="1124">
        <f>SUM(P22:P25)</f>
        <v>10843</v>
      </c>
      <c s="49"/>
    </row>
    <row customHeight="1" ht="18">
      <c r="C22" s="1117"/>
      <c s="1125"/>
      <c s="1126" t="s">
        <v>168</v>
      </c>
      <c s="1127">
        <v>68</v>
      </c>
      <c s="1128">
        <v>267</v>
      </c>
      <c s="1122">
        <f>SUM(F22:G22)</f>
        <v>335</v>
      </c>
      <c s="1129"/>
      <c s="1128">
        <v>1603</v>
      </c>
      <c s="1127">
        <v>2617</v>
      </c>
      <c s="1127">
        <v>3151</v>
      </c>
      <c s="1127">
        <v>1410</v>
      </c>
      <c s="1128">
        <v>768</v>
      </c>
      <c s="1120">
        <f>SUM(I22:N22)</f>
        <v>9549</v>
      </c>
      <c s="1124">
        <f>H22+O22</f>
        <v>9884</v>
      </c>
      <c s="49"/>
    </row>
    <row customHeight="1" ht="18">
      <c r="C23" s="1117"/>
      <c s="1125"/>
      <c s="1126" t="s">
        <v>169</v>
      </c>
      <c s="1127">
        <v>10</v>
      </c>
      <c s="1128">
        <v>13</v>
      </c>
      <c s="1122">
        <f>SUM(F23:G23)</f>
        <v>23</v>
      </c>
      <c s="1129"/>
      <c s="1128">
        <v>187</v>
      </c>
      <c s="1127">
        <v>240</v>
      </c>
      <c s="1127">
        <v>205</v>
      </c>
      <c s="1127">
        <v>215</v>
      </c>
      <c s="1128">
        <v>89</v>
      </c>
      <c s="1120">
        <f>SUM(I23:N23)</f>
        <v>936</v>
      </c>
      <c s="1124">
        <f>H23+O23</f>
        <v>959</v>
      </c>
      <c s="49"/>
    </row>
    <row customHeight="1" ht="18">
      <c r="C24" s="1117"/>
      <c s="1125"/>
      <c s="1126" t="s">
        <v>170</v>
      </c>
      <c s="1127">
        <v>0</v>
      </c>
      <c s="1128">
        <v>0</v>
      </c>
      <c s="1122">
        <f>SUM(F24:G24)</f>
        <v>0</v>
      </c>
      <c s="1129"/>
      <c s="1128">
        <v>0</v>
      </c>
      <c s="1127">
        <v>0</v>
      </c>
      <c s="1127">
        <v>0</v>
      </c>
      <c s="1127">
        <v>0</v>
      </c>
      <c s="1128">
        <v>0</v>
      </c>
      <c s="1120">
        <f>SUM(I24:N24)</f>
        <v>0</v>
      </c>
      <c s="1124">
        <f>H24+O24</f>
        <v>0</v>
      </c>
      <c s="49"/>
    </row>
    <row customHeight="1" ht="18">
      <c r="C25" s="1117"/>
      <c s="1132"/>
      <c s="1126" t="s">
        <v>171</v>
      </c>
      <c s="1127">
        <v>0</v>
      </c>
      <c s="1128">
        <v>0</v>
      </c>
      <c s="1122">
        <f>SUM(F25:G25)</f>
        <v>0</v>
      </c>
      <c s="1129"/>
      <c s="1128">
        <v>0</v>
      </c>
      <c s="1127">
        <v>0</v>
      </c>
      <c s="1127">
        <v>0</v>
      </c>
      <c s="1127">
        <v>0</v>
      </c>
      <c s="1128">
        <v>0</v>
      </c>
      <c s="1120">
        <f>SUM(I25:N25)</f>
        <v>0</v>
      </c>
      <c s="1124">
        <f>H25+O25</f>
        <v>0</v>
      </c>
      <c s="49"/>
    </row>
    <row customHeight="1" ht="18">
      <c r="C26" s="1117"/>
      <c s="1118" t="s">
        <v>212</v>
      </c>
      <c s="1119"/>
      <c s="1120">
        <f>SUM(F27:F29)</f>
        <v>3728</v>
      </c>
      <c s="1121">
        <f>SUM(G27:G29)</f>
        <v>9499</v>
      </c>
      <c s="1122">
        <f>SUM(H27:H29)</f>
        <v>13227</v>
      </c>
      <c s="1123"/>
      <c s="1121">
        <f>SUM(J27:J29)</f>
        <v>7443</v>
      </c>
      <c s="1120">
        <f>SUM(K27:K29)</f>
        <v>12581</v>
      </c>
      <c s="1120">
        <f>SUM(L27:L29)</f>
        <v>9765</v>
      </c>
      <c s="1120">
        <f>SUM(M27:M29)</f>
        <v>6656</v>
      </c>
      <c s="1121">
        <f>SUM(N27:N29)</f>
        <v>3759</v>
      </c>
      <c s="1120">
        <f>SUM(O27:O29)</f>
        <v>40204</v>
      </c>
      <c s="1124">
        <f>SUM(P27:P29)</f>
        <v>53431</v>
      </c>
      <c s="49"/>
    </row>
    <row customHeight="1" ht="18">
      <c r="C27" s="1117"/>
      <c s="1125"/>
      <c s="1133" t="s">
        <v>172</v>
      </c>
      <c s="1134">
        <v>3550</v>
      </c>
      <c s="1135">
        <v>9137</v>
      </c>
      <c s="1122">
        <f>SUM(F27:G27)</f>
        <v>12687</v>
      </c>
      <c s="1129"/>
      <c s="1135">
        <v>7151</v>
      </c>
      <c s="1134">
        <v>12241</v>
      </c>
      <c s="1134">
        <v>9525</v>
      </c>
      <c s="1134">
        <v>6497</v>
      </c>
      <c s="1135">
        <v>3695</v>
      </c>
      <c s="1120">
        <f>SUM(I27:N27)</f>
        <v>39109</v>
      </c>
      <c s="1124">
        <f>H27+O27</f>
        <v>51796</v>
      </c>
      <c s="49"/>
    </row>
    <row customHeight="1" ht="18">
      <c r="C28" s="1117"/>
      <c s="1136"/>
      <c s="1131" t="s">
        <v>213</v>
      </c>
      <c s="1137">
        <v>70</v>
      </c>
      <c s="1138">
        <v>157</v>
      </c>
      <c s="1122">
        <f>SUM(F28:G28)</f>
        <v>227</v>
      </c>
      <c s="1139"/>
      <c s="1138">
        <v>116</v>
      </c>
      <c s="1137">
        <v>148</v>
      </c>
      <c s="1137">
        <v>117</v>
      </c>
      <c s="1137">
        <v>91</v>
      </c>
      <c s="1138">
        <v>41</v>
      </c>
      <c s="1120">
        <f>SUM(I28:N28)</f>
        <v>513</v>
      </c>
      <c s="1124">
        <f>H28+O28</f>
        <v>740</v>
      </c>
      <c s="49"/>
    </row>
    <row customHeight="1" ht="18">
      <c r="C29" s="1117"/>
      <c s="1140"/>
      <c s="1126" t="s">
        <v>214</v>
      </c>
      <c s="1141">
        <v>108</v>
      </c>
      <c s="1142">
        <v>205</v>
      </c>
      <c s="1122">
        <f>SUM(F29:G29)</f>
        <v>313</v>
      </c>
      <c s="1139"/>
      <c s="1142">
        <v>176</v>
      </c>
      <c s="1141">
        <v>192</v>
      </c>
      <c s="1141">
        <v>123</v>
      </c>
      <c s="1141">
        <v>68</v>
      </c>
      <c s="1142">
        <v>23</v>
      </c>
      <c s="1120">
        <f>SUM(I29:N29)</f>
        <v>582</v>
      </c>
      <c s="1124">
        <f>H29+O29</f>
        <v>895</v>
      </c>
      <c s="49"/>
    </row>
    <row customHeight="1" ht="18">
      <c r="C30" s="1117"/>
      <c s="1125" t="s">
        <v>173</v>
      </c>
      <c s="1143"/>
      <c s="1127">
        <v>348</v>
      </c>
      <c s="1128">
        <v>465</v>
      </c>
      <c s="1122">
        <f>SUM(F30:G30)</f>
        <v>813</v>
      </c>
      <c s="1129"/>
      <c s="1128">
        <v>1117</v>
      </c>
      <c s="1127">
        <v>878</v>
      </c>
      <c s="1127">
        <v>941</v>
      </c>
      <c s="1127">
        <v>820</v>
      </c>
      <c s="1128">
        <v>543</v>
      </c>
      <c s="1120">
        <f>SUM(I30:N30)</f>
        <v>4299</v>
      </c>
      <c s="1124">
        <f>H30+O30</f>
        <v>5112</v>
      </c>
      <c s="49"/>
    </row>
    <row customHeight="1" ht="18">
      <c r="C31" s="1144"/>
      <c s="1145" t="s">
        <v>174</v>
      </c>
      <c s="1146"/>
      <c s="1147">
        <v>4336</v>
      </c>
      <c s="1148">
        <v>10202</v>
      </c>
      <c s="1149">
        <f>SUM(F31:G31)</f>
        <v>14538</v>
      </c>
      <c s="1129"/>
      <c s="1148">
        <v>17071</v>
      </c>
      <c s="1147">
        <v>16734</v>
      </c>
      <c s="1147">
        <v>11202</v>
      </c>
      <c s="1147">
        <v>6490</v>
      </c>
      <c s="1148">
        <v>3328</v>
      </c>
      <c s="1149">
        <f>SUM(I31:N31)</f>
        <v>54825</v>
      </c>
      <c s="1150">
        <f>H31+O31</f>
        <v>69363</v>
      </c>
      <c s="49"/>
    </row>
    <row customHeight="1" ht="18">
      <c r="C32" s="1110" t="s">
        <v>215</v>
      </c>
      <c s="1151"/>
      <c s="1152"/>
      <c s="1112">
        <f>SUM(F33:F41)</f>
        <v>177</v>
      </c>
      <c s="1113">
        <f>SUM(G33:G41)</f>
        <v>339</v>
      </c>
      <c s="1114">
        <f>SUM(H33:H41)</f>
        <v>516</v>
      </c>
      <c s="1115"/>
      <c s="1113">
        <f>SUM(J33:J41)</f>
        <v>6170</v>
      </c>
      <c s="1112">
        <f>SUM(K33:K41)</f>
        <v>6425</v>
      </c>
      <c s="1112">
        <f>SUM(L33:L41)</f>
        <v>5431</v>
      </c>
      <c s="1112">
        <f>SUM(M33:M41)</f>
        <v>3714</v>
      </c>
      <c s="1113">
        <f>SUM(N33:N41)</f>
        <v>2589</v>
      </c>
      <c s="1112">
        <f>SUM(O33:O41)</f>
        <v>24329</v>
      </c>
      <c s="1116">
        <f>SUM(P33:P41)</f>
        <v>24845</v>
      </c>
      <c s="49"/>
    </row>
    <row customHeight="1" ht="18">
      <c r="C33" s="1153"/>
      <c s="1154" t="s">
        <v>190</v>
      </c>
      <c s="1155"/>
      <c s="1156">
        <v>0</v>
      </c>
      <c s="1157">
        <v>0</v>
      </c>
      <c s="1158">
        <f>SUM(F33:G33)</f>
        <v>0</v>
      </c>
      <c s="1129"/>
      <c s="1157">
        <v>29</v>
      </c>
      <c s="1156">
        <v>20</v>
      </c>
      <c s="1156">
        <v>113</v>
      </c>
      <c s="1156">
        <v>71</v>
      </c>
      <c s="1157">
        <v>38</v>
      </c>
      <c s="1159">
        <f>SUM(I33:N33)</f>
        <v>271</v>
      </c>
      <c s="1160">
        <f>H33+O33</f>
        <v>271</v>
      </c>
      <c s="49"/>
    </row>
    <row customHeight="1" ht="18">
      <c r="C34" s="1117"/>
      <c s="1132" t="s">
        <v>191</v>
      </c>
      <c s="1143"/>
      <c s="1156">
        <v>0</v>
      </c>
      <c s="1157">
        <v>0</v>
      </c>
      <c s="1122">
        <f>SUM(F34:G34)</f>
        <v>0</v>
      </c>
      <c s="1129"/>
      <c s="1128">
        <v>0</v>
      </c>
      <c s="1127">
        <v>0</v>
      </c>
      <c s="1127">
        <v>0</v>
      </c>
      <c s="1127">
        <v>0</v>
      </c>
      <c s="1128">
        <v>0</v>
      </c>
      <c s="1120">
        <f>SUM(I34:N34)</f>
        <v>0</v>
      </c>
      <c s="1124">
        <f>H34+O34</f>
        <v>0</v>
      </c>
      <c s="49"/>
    </row>
    <row customHeight="1" ht="18">
      <c r="C35" s="1117"/>
      <c s="1132" t="s">
        <v>192</v>
      </c>
      <c s="1143"/>
      <c s="1127">
        <v>0</v>
      </c>
      <c s="1128">
        <v>0</v>
      </c>
      <c s="1122">
        <f>SUM(F35:G35)</f>
        <v>0</v>
      </c>
      <c s="1129"/>
      <c s="1128">
        <v>3767</v>
      </c>
      <c s="1127">
        <v>3297</v>
      </c>
      <c s="1127">
        <v>1934</v>
      </c>
      <c s="1127">
        <v>858</v>
      </c>
      <c s="1128">
        <v>257</v>
      </c>
      <c s="1120">
        <f>SUM(I35:N35)</f>
        <v>10113</v>
      </c>
      <c s="1124">
        <f>H35+O35</f>
        <v>10113</v>
      </c>
      <c s="49"/>
    </row>
    <row customHeight="1" ht="18">
      <c r="C36" s="1117"/>
      <c s="1161" t="s">
        <v>193</v>
      </c>
      <c s="1130"/>
      <c s="1127">
        <v>7</v>
      </c>
      <c s="1128">
        <v>4</v>
      </c>
      <c s="1122">
        <f>SUM(F36:G36)</f>
        <v>11</v>
      </c>
      <c s="1129"/>
      <c s="1128">
        <v>400</v>
      </c>
      <c s="1127">
        <v>384</v>
      </c>
      <c s="1127">
        <v>590</v>
      </c>
      <c s="1127">
        <v>404</v>
      </c>
      <c s="1128">
        <v>195</v>
      </c>
      <c s="1120">
        <f>SUM(I36:N36)</f>
        <v>1973</v>
      </c>
      <c s="1124">
        <f>H36+O36</f>
        <v>1984</v>
      </c>
      <c s="49"/>
    </row>
    <row customHeight="1" ht="18">
      <c r="C37" s="1117"/>
      <c s="1161" t="s">
        <v>194</v>
      </c>
      <c s="1130"/>
      <c s="1127">
        <v>170</v>
      </c>
      <c s="1128">
        <v>314</v>
      </c>
      <c s="1122">
        <f>SUM(F37:G37)</f>
        <v>484</v>
      </c>
      <c s="1129"/>
      <c s="1128">
        <v>1085</v>
      </c>
      <c s="1127">
        <v>1199</v>
      </c>
      <c s="1127">
        <v>855</v>
      </c>
      <c s="1127">
        <v>488</v>
      </c>
      <c s="1128">
        <v>318</v>
      </c>
      <c s="1120">
        <f>SUM(I37:N37)</f>
        <v>3945</v>
      </c>
      <c s="1124">
        <f>H37+O37</f>
        <v>4429</v>
      </c>
      <c s="49"/>
    </row>
    <row customHeight="1" ht="18">
      <c r="C38" s="1117"/>
      <c s="1161" t="s">
        <v>195</v>
      </c>
      <c s="1130"/>
      <c s="1157">
        <v>0</v>
      </c>
      <c s="1128">
        <v>21</v>
      </c>
      <c s="1122">
        <f>SUM(F38:G38)</f>
        <v>21</v>
      </c>
      <c s="1129"/>
      <c s="1128">
        <v>532</v>
      </c>
      <c s="1127">
        <v>797</v>
      </c>
      <c s="1127">
        <v>960</v>
      </c>
      <c s="1127">
        <v>632</v>
      </c>
      <c s="1128">
        <v>527</v>
      </c>
      <c s="1120">
        <f>SUM(I38:N38)</f>
        <v>3448</v>
      </c>
      <c s="1124">
        <f>H38+O38</f>
        <v>3469</v>
      </c>
      <c s="49"/>
    </row>
    <row customHeight="1" ht="18">
      <c r="C39" s="1117"/>
      <c s="1154" t="s">
        <v>196</v>
      </c>
      <c s="1162"/>
      <c s="1156">
        <v>0</v>
      </c>
      <c s="1157">
        <v>0</v>
      </c>
      <c s="1122">
        <f>SUM(F39:G39)</f>
        <v>0</v>
      </c>
      <c s="1129"/>
      <c s="1128">
        <v>162</v>
      </c>
      <c s="1127">
        <v>314</v>
      </c>
      <c s="1127">
        <v>183</v>
      </c>
      <c s="1127">
        <v>154</v>
      </c>
      <c s="1128">
        <v>95</v>
      </c>
      <c s="1120">
        <f>SUM(I39:N39)</f>
        <v>908</v>
      </c>
      <c s="1124">
        <f>H39+O39</f>
        <v>908</v>
      </c>
      <c s="49"/>
    </row>
    <row customHeight="1" ht="18">
      <c r="C40" s="1153"/>
      <c s="1154" t="s">
        <v>197</v>
      </c>
      <c s="1155"/>
      <c s="1156">
        <v>0</v>
      </c>
      <c s="1157">
        <v>0</v>
      </c>
      <c s="1158">
        <f>SUM(F40:G40)</f>
        <v>0</v>
      </c>
      <c s="1129"/>
      <c s="1157">
        <v>57</v>
      </c>
      <c s="1156">
        <v>125</v>
      </c>
      <c s="1156">
        <v>572</v>
      </c>
      <c s="1156">
        <v>836</v>
      </c>
      <c s="1157">
        <v>915</v>
      </c>
      <c s="1159">
        <f>SUM(I40:N40)</f>
        <v>2505</v>
      </c>
      <c s="1160">
        <f>H40+O40</f>
        <v>2505</v>
      </c>
      <c s="49"/>
    </row>
    <row customHeight="1" ht="18">
      <c r="C41" s="1163"/>
      <c s="1164" t="s">
        <v>198</v>
      </c>
      <c s="1165"/>
      <c s="1147">
        <v>0</v>
      </c>
      <c s="1148">
        <v>0</v>
      </c>
      <c s="1122">
        <f>SUM(F41:G41)</f>
        <v>0</v>
      </c>
      <c s="1129"/>
      <c s="1148">
        <v>138</v>
      </c>
      <c s="1147">
        <v>289</v>
      </c>
      <c s="1147">
        <v>224</v>
      </c>
      <c s="1147">
        <v>271</v>
      </c>
      <c s="1148">
        <v>244</v>
      </c>
      <c s="1166">
        <f>SUM(I41:N41)</f>
        <v>1166</v>
      </c>
      <c s="1150">
        <f>H41+O41</f>
        <v>1166</v>
      </c>
      <c s="49"/>
    </row>
    <row customHeight="1" ht="18">
      <c r="C42" s="1117" t="s">
        <v>216</v>
      </c>
      <c s="1119"/>
      <c s="1119"/>
      <c s="1113">
        <f>SUM(F43:F46)</f>
        <v>0</v>
      </c>
      <c s="1113">
        <f>SUM(G43:G46)</f>
        <v>0</v>
      </c>
      <c s="1114">
        <f>SUM(H43:H46)</f>
        <v>0</v>
      </c>
      <c s="1115"/>
      <c s="1113">
        <f>SUM(J43:J46)</f>
        <v>1147</v>
      </c>
      <c s="1112">
        <f>SUM(K43:K46)</f>
        <v>1929</v>
      </c>
      <c s="1112">
        <f>SUM(L43:L46)</f>
        <v>4871</v>
      </c>
      <c s="1112">
        <f>SUM(M43:M46)</f>
        <v>5243</v>
      </c>
      <c s="1113">
        <f>SUM(N43:N46)</f>
        <v>4024</v>
      </c>
      <c s="1112">
        <f>SUM(O43:O46)</f>
        <v>17214</v>
      </c>
      <c s="1116">
        <f>SUM(P43:P46)</f>
        <v>17214</v>
      </c>
      <c s="49"/>
    </row>
    <row customHeight="1" ht="18">
      <c r="C43" s="1117"/>
      <c s="1167" t="s">
        <v>91</v>
      </c>
      <c s="1167"/>
      <c s="1128">
        <v>0</v>
      </c>
      <c s="1128">
        <v>0</v>
      </c>
      <c s="1122">
        <f>SUM(F43:G43)</f>
        <v>0</v>
      </c>
      <c s="1129"/>
      <c s="1128">
        <v>261</v>
      </c>
      <c s="1127">
        <v>548</v>
      </c>
      <c s="1127">
        <v>2764</v>
      </c>
      <c s="1127">
        <v>3294</v>
      </c>
      <c s="1128">
        <v>2633</v>
      </c>
      <c s="1120">
        <f>SUM(I43:N43)</f>
        <v>9500</v>
      </c>
      <c s="1124">
        <f>H43+O43</f>
        <v>9500</v>
      </c>
      <c s="49"/>
    </row>
    <row customHeight="1" ht="18">
      <c r="C44" s="1117"/>
      <c s="1167" t="s">
        <v>92</v>
      </c>
      <c s="1167"/>
      <c s="1127">
        <v>0</v>
      </c>
      <c s="1128">
        <v>0</v>
      </c>
      <c s="1122">
        <f>SUM(F44:G44)</f>
        <v>0</v>
      </c>
      <c s="1129"/>
      <c s="1128">
        <v>881</v>
      </c>
      <c s="1127">
        <v>1381</v>
      </c>
      <c s="1127">
        <v>2104</v>
      </c>
      <c s="1127">
        <v>1914</v>
      </c>
      <c s="1128">
        <v>1384</v>
      </c>
      <c s="1120">
        <f>SUM(I44:N44)</f>
        <v>7664</v>
      </c>
      <c s="1124">
        <f>H44+O44</f>
        <v>7664</v>
      </c>
      <c s="49"/>
    </row>
    <row customHeight="1" ht="18">
      <c r="C45" s="1117"/>
      <c s="1168" t="s">
        <v>157</v>
      </c>
      <c s="1168"/>
      <c s="1156">
        <v>0</v>
      </c>
      <c s="1157">
        <v>0</v>
      </c>
      <c s="1122">
        <f>SUM(F45:G45)</f>
        <v>0</v>
      </c>
      <c s="1129"/>
      <c s="1157">
        <v>5</v>
      </c>
      <c s="1156">
        <v>0</v>
      </c>
      <c s="1156">
        <v>3</v>
      </c>
      <c s="1156">
        <v>35</v>
      </c>
      <c s="1157">
        <v>7</v>
      </c>
      <c s="1120">
        <f>SUM(I45:N45)</f>
        <v>50</v>
      </c>
      <c s="1124">
        <f>H45+O45</f>
        <v>50</v>
      </c>
      <c s="49"/>
    </row>
    <row customHeight="1" ht="18">
      <c r="C46" s="1117"/>
      <c s="1169" t="s">
        <v>217</v>
      </c>
      <c s="1169"/>
      <c s="1147">
        <v>0</v>
      </c>
      <c s="1148">
        <v>0</v>
      </c>
      <c s="1149">
        <f>SUM(F46:G46)</f>
        <v>0</v>
      </c>
      <c s="1129"/>
      <c s="1148">
        <v>0</v>
      </c>
      <c s="1147">
        <v>0</v>
      </c>
      <c s="1147">
        <v>0</v>
      </c>
      <c s="1147">
        <v>0</v>
      </c>
      <c s="1148">
        <v>0</v>
      </c>
      <c s="1166">
        <f>SUM(I46:N46)</f>
        <v>0</v>
      </c>
      <c s="1150">
        <f>H46+O46</f>
        <v>0</v>
      </c>
      <c s="49"/>
    </row>
    <row customHeight="1" ht="18">
      <c r="C47" s="1170" t="s">
        <v>218</v>
      </c>
      <c s="1171"/>
      <c s="1172"/>
      <c s="1173">
        <f>SUM(F11,F32,F42)</f>
        <v>10180</v>
      </c>
      <c s="1173">
        <f>SUM(G11,G32,G42)</f>
        <v>24427</v>
      </c>
      <c s="1174">
        <f>SUM(H11,H32,H42)</f>
        <v>34607</v>
      </c>
      <c s="1041"/>
      <c s="1173">
        <f>SUM(J11,J32,J42)</f>
        <v>54389</v>
      </c>
      <c s="1173">
        <f>SUM(K11,K32,K42)</f>
        <v>62621</v>
      </c>
      <c s="1173">
        <f>SUM(L11,L32,L42)</f>
        <v>52771</v>
      </c>
      <c s="1173">
        <f>SUM(M11,M32,M42)</f>
        <v>36757</v>
      </c>
      <c s="1173">
        <f>SUM(N11,N32,N42)</f>
        <v>23106</v>
      </c>
      <c s="1173">
        <f>O11+O32+O42</f>
        <v>229644</v>
      </c>
      <c s="1175">
        <f>P11+P32+P42</f>
        <v>264251</v>
      </c>
      <c s="49"/>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0" width="4" customWidth="1"/>
  </cols>
  <sheetData>
    <row customHeight="1" ht="18">
      <c s="923" t="s">
        <v>202</v>
      </c>
      <c r="Q1" s="924"/>
    </row>
    <row customHeight="1" ht="18">
      <c r="Q2" s="924"/>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205</v>
      </c>
      <c r="Q7" s="49"/>
    </row>
    <row customHeight="1" ht="18">
      <c r="C8" s="923" t="s">
        <v>219</v>
      </c>
      <c r="Q8" s="49"/>
    </row>
    <row customHeight="1" ht="18">
      <c r="C9" s="1094" t="s">
        <v>207</v>
      </c>
      <c s="1095"/>
      <c s="1096"/>
      <c s="1097" t="s">
        <v>153</v>
      </c>
      <c s="1098"/>
      <c s="1099"/>
      <c s="1100" t="s">
        <v>154</v>
      </c>
      <c s="1098"/>
      <c s="1098"/>
      <c s="1098"/>
      <c s="1098"/>
      <c s="1098"/>
      <c s="1099"/>
      <c s="1101" t="s">
        <v>87</v>
      </c>
      <c s="49"/>
    </row>
    <row customHeight="1" ht="18">
      <c r="C10" s="1102"/>
      <c s="1103"/>
      <c s="1104"/>
      <c s="1105" t="s">
        <v>128</v>
      </c>
      <c s="1106" t="s">
        <v>129</v>
      </c>
      <c s="1107" t="s">
        <v>14</v>
      </c>
      <c s="1108" t="s">
        <v>130</v>
      </c>
      <c s="1106" t="s">
        <v>131</v>
      </c>
      <c s="1105" t="s">
        <v>132</v>
      </c>
      <c s="1105" t="s">
        <v>133</v>
      </c>
      <c s="1105" t="s">
        <v>134</v>
      </c>
      <c s="1106" t="s">
        <v>135</v>
      </c>
      <c s="1107" t="s">
        <v>14</v>
      </c>
      <c s="1109"/>
      <c s="49"/>
    </row>
    <row customHeight="1" ht="18">
      <c r="C11" s="1110" t="s">
        <v>208</v>
      </c>
      <c s="1111"/>
      <c s="1111"/>
      <c s="1112">
        <f>SUM(F12,F18,F21,F26,F28,F29)</f>
        <v>9364991</v>
      </c>
      <c s="1112">
        <f>SUM(G12,G18,G21,G26,G28,G29)</f>
        <v>28767240</v>
      </c>
      <c s="1114">
        <f>SUM(H12,H18,H21,H26,H28,H29)</f>
        <v>38132231</v>
      </c>
      <c s="1115"/>
      <c s="1112">
        <f>SUM(J12,J18,J21,J26,J28,J29)</f>
        <v>164969251</v>
      </c>
      <c s="1112">
        <f>SUM(K12,K18,K21,K26,K28,K29)</f>
        <v>207137971</v>
      </c>
      <c s="1112">
        <f>SUM(L12,L18,L21,L26,L28,L29)</f>
        <v>203437852</v>
      </c>
      <c s="1112">
        <f>SUM(M12,M18,M21,M26,M28,M29)</f>
        <v>142788979</v>
      </c>
      <c s="1112">
        <f>SUM(N12,N18,N21,N26,N28,N29)</f>
        <v>95167544</v>
      </c>
      <c s="1112">
        <f>SUM(O12,O18,O21,O26,O28,O29)</f>
        <v>813501597</v>
      </c>
      <c s="1116">
        <f>P12+P18+P21+P26+P28+P29</f>
        <v>851633828</v>
      </c>
      <c s="49"/>
    </row>
    <row customHeight="1" ht="18">
      <c r="C12" s="1117"/>
      <c s="1118" t="s">
        <v>209</v>
      </c>
      <c s="1119"/>
      <c s="1120">
        <f>SUM(F13:F17)</f>
        <v>990639</v>
      </c>
      <c s="1121">
        <f>SUM(G13:G17)</f>
        <v>3410939</v>
      </c>
      <c s="1122">
        <f>SUM(H13:H17)</f>
        <v>4401578</v>
      </c>
      <c s="1123"/>
      <c s="1121">
        <f>SUM(J13:J17)</f>
        <v>27497120</v>
      </c>
      <c s="1120">
        <f>SUM(K13:K17)</f>
        <v>33361521</v>
      </c>
      <c s="1120">
        <f>SUM(L13:L17)</f>
        <v>36225846</v>
      </c>
      <c s="1120">
        <f>SUM(M13:M17)</f>
        <v>40288936</v>
      </c>
      <c s="1121">
        <f>SUM(N13:N17)</f>
        <v>33883308</v>
      </c>
      <c s="1120">
        <f>SUM(O13:O17)</f>
        <v>171256731</v>
      </c>
      <c s="1124">
        <f>SUM(P13:P17)</f>
        <v>175658309</v>
      </c>
      <c s="49"/>
    </row>
    <row customHeight="1" ht="18">
      <c r="C13" s="1117"/>
      <c s="1125"/>
      <c s="1126" t="s">
        <v>161</v>
      </c>
      <c s="1127">
        <v>0</v>
      </c>
      <c s="1128">
        <v>1328</v>
      </c>
      <c s="1122">
        <f>SUM(F13:G13)</f>
        <v>1328</v>
      </c>
      <c s="1129"/>
      <c s="1128">
        <v>20981471</v>
      </c>
      <c s="1127">
        <v>23279760</v>
      </c>
      <c s="1127">
        <v>25385365</v>
      </c>
      <c s="1127">
        <v>26741060</v>
      </c>
      <c s="1128">
        <v>20827990</v>
      </c>
      <c s="1120">
        <f>SUM(I13:N13)</f>
        <v>117215646</v>
      </c>
      <c s="1124">
        <f>H13+O13</f>
        <v>117216974</v>
      </c>
      <c s="49"/>
    </row>
    <row customHeight="1" ht="18">
      <c r="C14" s="1117"/>
      <c s="1125"/>
      <c s="1126" t="s">
        <v>162</v>
      </c>
      <c s="1127">
        <v>0</v>
      </c>
      <c s="1128">
        <v>78520</v>
      </c>
      <c s="1122">
        <f>SUM(F14:G14)</f>
        <v>78520</v>
      </c>
      <c s="1129"/>
      <c s="1128">
        <v>369058</v>
      </c>
      <c s="1127">
        <v>871920</v>
      </c>
      <c s="1127">
        <v>1877792</v>
      </c>
      <c s="1127">
        <v>3644695</v>
      </c>
      <c s="1128">
        <v>3824921</v>
      </c>
      <c s="1120">
        <f>SUM(I14:N14)</f>
        <v>10588386</v>
      </c>
      <c s="1124">
        <f>H14+O14</f>
        <v>10666906</v>
      </c>
      <c s="49"/>
    </row>
    <row customHeight="1" ht="18">
      <c r="C15" s="1117"/>
      <c s="1125"/>
      <c s="1126" t="s">
        <v>163</v>
      </c>
      <c s="1127">
        <v>641987</v>
      </c>
      <c s="1128">
        <v>2458541</v>
      </c>
      <c s="1122">
        <f>SUM(F15:G15)</f>
        <v>3100528</v>
      </c>
      <c s="1129"/>
      <c s="1128">
        <v>4110516</v>
      </c>
      <c s="1127">
        <v>6160420</v>
      </c>
      <c s="1127">
        <v>5656436</v>
      </c>
      <c s="1127">
        <v>7193528</v>
      </c>
      <c s="1128">
        <v>7197869</v>
      </c>
      <c s="1120">
        <f>SUM(I15:N15)</f>
        <v>30318769</v>
      </c>
      <c s="1124">
        <f>H15+O15</f>
        <v>33419297</v>
      </c>
      <c s="49"/>
    </row>
    <row customHeight="1" ht="18">
      <c r="C16" s="1117"/>
      <c s="1125"/>
      <c s="1126" t="s">
        <v>164</v>
      </c>
      <c s="1127">
        <v>84664</v>
      </c>
      <c s="1128">
        <v>309034</v>
      </c>
      <c s="1122">
        <f>SUM(F16:G16)</f>
        <v>393698</v>
      </c>
      <c s="1129"/>
      <c s="1128">
        <v>171874</v>
      </c>
      <c s="1127">
        <v>559134</v>
      </c>
      <c s="1127">
        <v>503875</v>
      </c>
      <c s="1127">
        <v>341610</v>
      </c>
      <c s="1128">
        <v>236534</v>
      </c>
      <c s="1120">
        <f>SUM(I16:N16)</f>
        <v>1813027</v>
      </c>
      <c s="1124">
        <f>H16+O16</f>
        <v>2206725</v>
      </c>
      <c s="49"/>
    </row>
    <row customHeight="1" ht="18">
      <c r="C17" s="1117"/>
      <c s="1125"/>
      <c s="1126" t="s">
        <v>165</v>
      </c>
      <c s="1127">
        <v>263988</v>
      </c>
      <c s="1128">
        <v>563516</v>
      </c>
      <c s="1122">
        <f>SUM(F17:G17)</f>
        <v>827504</v>
      </c>
      <c s="1129"/>
      <c s="1128">
        <v>1864201</v>
      </c>
      <c s="1127">
        <v>2490287</v>
      </c>
      <c s="1127">
        <v>2802378</v>
      </c>
      <c s="1127">
        <v>2368043</v>
      </c>
      <c s="1128">
        <v>1795994</v>
      </c>
      <c s="1120">
        <f>SUM(I17:N17)</f>
        <v>11320903</v>
      </c>
      <c s="1124">
        <f>H17+O17</f>
        <v>12148407</v>
      </c>
      <c s="49"/>
    </row>
    <row customHeight="1" ht="18">
      <c r="C18" s="1117"/>
      <c s="1118" t="s">
        <v>210</v>
      </c>
      <c s="1130"/>
      <c s="1120">
        <f>SUM(F19:F20)</f>
        <v>2068859</v>
      </c>
      <c s="1121">
        <f>SUM(G19:G20)</f>
        <v>8710206</v>
      </c>
      <c s="1122">
        <f>SUM(H19:H20)</f>
        <v>10779065</v>
      </c>
      <c s="1123"/>
      <c s="1121">
        <f>SUM(J19:J20)</f>
        <v>83015212</v>
      </c>
      <c s="1120">
        <f>SUM(K19:K20)</f>
        <v>105289613</v>
      </c>
      <c s="1120">
        <f>SUM(L19:L20)</f>
        <v>88953314</v>
      </c>
      <c s="1120">
        <f>SUM(M19:M20)</f>
        <v>47216991</v>
      </c>
      <c s="1121">
        <f>SUM(N19:N20)</f>
        <v>25348039</v>
      </c>
      <c s="1120">
        <f>SUM(O19:O20)</f>
        <v>349823169</v>
      </c>
      <c s="1124">
        <f>SUM(P19:P20)</f>
        <v>360602234</v>
      </c>
      <c s="49"/>
    </row>
    <row customHeight="1" ht="18">
      <c r="C19" s="1117"/>
      <c s="1125"/>
      <c s="1131" t="s">
        <v>166</v>
      </c>
      <c s="1127">
        <v>-6060</v>
      </c>
      <c s="1128">
        <v>0</v>
      </c>
      <c s="1122">
        <f>SUM(F19:G19)</f>
        <v>-6060</v>
      </c>
      <c s="1129"/>
      <c s="1128">
        <v>66318296</v>
      </c>
      <c s="1127">
        <v>76829177</v>
      </c>
      <c s="1127">
        <v>68281685</v>
      </c>
      <c s="1127">
        <v>34327055</v>
      </c>
      <c s="1128">
        <v>17225145</v>
      </c>
      <c s="1120">
        <f>SUM(I19:N19)</f>
        <v>262981358</v>
      </c>
      <c s="1124">
        <f>H19+O19</f>
        <v>262975298</v>
      </c>
      <c s="49"/>
    </row>
    <row customHeight="1" ht="18">
      <c r="C20" s="1117"/>
      <c s="1125"/>
      <c s="1131" t="s">
        <v>167</v>
      </c>
      <c s="1127">
        <v>2074919</v>
      </c>
      <c s="1128">
        <v>8710206</v>
      </c>
      <c s="1122">
        <f>SUM(F20:G20)</f>
        <v>10785125</v>
      </c>
      <c s="1129"/>
      <c s="1128">
        <v>16696916</v>
      </c>
      <c s="1127">
        <v>28460436</v>
      </c>
      <c s="1127">
        <v>20671629</v>
      </c>
      <c s="1127">
        <v>12889936</v>
      </c>
      <c s="1128">
        <v>8122894</v>
      </c>
      <c s="1120">
        <f>SUM(I20:N20)</f>
        <v>86841811</v>
      </c>
      <c s="1124">
        <f>H20+O20</f>
        <v>97626936</v>
      </c>
      <c s="49"/>
    </row>
    <row customHeight="1" ht="18">
      <c r="C21" s="1117"/>
      <c s="1118" t="s">
        <v>211</v>
      </c>
      <c s="1119"/>
      <c s="1120">
        <f>SUM(F22:F25)</f>
        <v>165560</v>
      </c>
      <c s="1121">
        <f>SUM(G22:G25)</f>
        <v>1168388</v>
      </c>
      <c s="1122">
        <f>SUM(H22:H25)</f>
        <v>1333948</v>
      </c>
      <c s="1123"/>
      <c s="1121">
        <f>SUM(J22:J25)</f>
        <v>8258258</v>
      </c>
      <c s="1120">
        <f>SUM(K22:K25)</f>
        <v>15056876</v>
      </c>
      <c s="1120">
        <f>SUM(L22:L25)</f>
        <v>24874254</v>
      </c>
      <c s="1120">
        <f>SUM(M22:M25)</f>
        <v>12999233</v>
      </c>
      <c s="1121">
        <f>SUM(N22:N25)</f>
        <v>7932636</v>
      </c>
      <c s="1120">
        <f>SUM(O22:O25)</f>
        <v>69121257</v>
      </c>
      <c s="1124">
        <f>SUM(P22:P25)</f>
        <v>70455205</v>
      </c>
      <c s="49"/>
    </row>
    <row customHeight="1" ht="18">
      <c r="C22" s="1117"/>
      <c s="1125"/>
      <c s="1126" t="s">
        <v>168</v>
      </c>
      <c s="1127">
        <v>141794</v>
      </c>
      <c s="1128">
        <v>1128739</v>
      </c>
      <c s="1122">
        <f>SUM(F22:G22)</f>
        <v>1270533</v>
      </c>
      <c s="1129"/>
      <c s="1128">
        <v>7404401</v>
      </c>
      <c s="1127">
        <v>13498692</v>
      </c>
      <c s="1127">
        <v>23387505</v>
      </c>
      <c s="1127">
        <v>11373806</v>
      </c>
      <c s="1128">
        <v>7130814</v>
      </c>
      <c s="1120">
        <f>SUM(I22:N22)</f>
        <v>62795218</v>
      </c>
      <c s="1124">
        <f>H22+O22</f>
        <v>64065751</v>
      </c>
      <c s="49"/>
    </row>
    <row customHeight="1" ht="18">
      <c r="C23" s="1117"/>
      <c s="1125"/>
      <c s="1126" t="s">
        <v>169</v>
      </c>
      <c s="1127">
        <v>23766</v>
      </c>
      <c s="1128">
        <v>39649</v>
      </c>
      <c s="1122">
        <f>SUM(F23:G23)</f>
        <v>63415</v>
      </c>
      <c s="1129"/>
      <c s="1128">
        <v>853857</v>
      </c>
      <c s="1127">
        <v>1558184</v>
      </c>
      <c s="1127">
        <v>1486749</v>
      </c>
      <c s="1127">
        <v>1625427</v>
      </c>
      <c s="1128">
        <v>801822</v>
      </c>
      <c s="1120">
        <f>SUM(I23:N23)</f>
        <v>6326039</v>
      </c>
      <c s="1124">
        <f>H23+O23</f>
        <v>6389454</v>
      </c>
      <c s="49"/>
    </row>
    <row customHeight="1" ht="18">
      <c r="C24" s="1117"/>
      <c s="1125"/>
      <c s="1126" t="s">
        <v>170</v>
      </c>
      <c s="1127">
        <v>0</v>
      </c>
      <c s="1128">
        <v>0</v>
      </c>
      <c s="1122">
        <f>SUM(F24:G24)</f>
        <v>0</v>
      </c>
      <c s="1129"/>
      <c s="1128">
        <v>0</v>
      </c>
      <c s="1127">
        <v>0</v>
      </c>
      <c s="1127">
        <v>0</v>
      </c>
      <c s="1127">
        <v>0</v>
      </c>
      <c s="1128">
        <v>0</v>
      </c>
      <c s="1120">
        <f>SUM(I24:N24)</f>
        <v>0</v>
      </c>
      <c s="1124">
        <f>H24+O24</f>
        <v>0</v>
      </c>
      <c s="49"/>
    </row>
    <row customHeight="1" ht="18">
      <c r="C25" s="1117"/>
      <c s="1132"/>
      <c s="1126" t="s">
        <v>171</v>
      </c>
      <c s="1127">
        <v>0</v>
      </c>
      <c s="1128">
        <v>0</v>
      </c>
      <c s="1122">
        <f>SUM(F25:G25)</f>
        <v>0</v>
      </c>
      <c s="1129"/>
      <c s="1128">
        <v>0</v>
      </c>
      <c s="1127">
        <v>0</v>
      </c>
      <c s="1127">
        <v>0</v>
      </c>
      <c s="1127">
        <v>0</v>
      </c>
      <c s="1128">
        <v>0</v>
      </c>
      <c s="1120">
        <f>SUM(I25:N25)</f>
        <v>0</v>
      </c>
      <c s="1124">
        <f>H25+O25</f>
        <v>0</v>
      </c>
      <c s="49"/>
    </row>
    <row customHeight="1" ht="18">
      <c r="C26" s="1117"/>
      <c s="1118" t="s">
        <v>212</v>
      </c>
      <c s="1119"/>
      <c s="1120">
        <f>SUM(F27)</f>
        <v>2056903</v>
      </c>
      <c s="1120">
        <f>SUM(G27)</f>
        <v>6215529</v>
      </c>
      <c s="1122">
        <f>H27</f>
        <v>8272432</v>
      </c>
      <c s="1123"/>
      <c s="1121">
        <f>SUM(J27)</f>
        <v>4795168</v>
      </c>
      <c s="1120">
        <f>K27</f>
        <v>15060245</v>
      </c>
      <c s="1120">
        <f>L27</f>
        <v>14939986</v>
      </c>
      <c s="1120">
        <f>M27</f>
        <v>12835744</v>
      </c>
      <c s="1121">
        <f>N27</f>
        <v>8621309</v>
      </c>
      <c s="1120">
        <f>O27</f>
        <v>56252452</v>
      </c>
      <c s="1124">
        <f>P27</f>
        <v>64524884</v>
      </c>
      <c s="49"/>
    </row>
    <row customHeight="1" ht="18">
      <c r="C27" s="1117"/>
      <c s="1125"/>
      <c s="1126" t="s">
        <v>172</v>
      </c>
      <c s="1176">
        <v>2056903</v>
      </c>
      <c s="1177">
        <v>6215529</v>
      </c>
      <c s="1122">
        <f>SUM(F27:G27)</f>
        <v>8272432</v>
      </c>
      <c s="1129"/>
      <c s="1177">
        <v>4795168</v>
      </c>
      <c s="1176">
        <v>15060245</v>
      </c>
      <c s="1176">
        <v>14939986</v>
      </c>
      <c s="1176">
        <v>12835744</v>
      </c>
      <c s="1177">
        <v>8621309</v>
      </c>
      <c s="1120">
        <f>SUM(I27:N27)</f>
        <v>56252452</v>
      </c>
      <c s="1124">
        <f>H27+O27</f>
        <v>64524884</v>
      </c>
      <c s="49"/>
    </row>
    <row customHeight="1" ht="18">
      <c r="C28" s="1153"/>
      <c s="1161" t="s">
        <v>220</v>
      </c>
      <c s="1130"/>
      <c s="1157">
        <v>2176250</v>
      </c>
      <c s="1157">
        <v>4775118</v>
      </c>
      <c s="1158">
        <f>SUM(F28:G28)</f>
        <v>6951368</v>
      </c>
      <c s="1129"/>
      <c s="1157">
        <v>19636578</v>
      </c>
      <c s="1156">
        <v>17289481</v>
      </c>
      <c s="1156">
        <v>20788836</v>
      </c>
      <c s="1156">
        <v>19230091</v>
      </c>
      <c s="1157">
        <v>14098360</v>
      </c>
      <c s="1159">
        <f>SUM(I28:N28)</f>
        <v>91043346</v>
      </c>
      <c s="1160">
        <f>H28+O28</f>
        <v>97994714</v>
      </c>
      <c s="49"/>
    </row>
    <row customHeight="1" ht="18">
      <c r="C29" s="1144"/>
      <c s="1145" t="s">
        <v>174</v>
      </c>
      <c s="1146"/>
      <c s="1147">
        <v>1906780</v>
      </c>
      <c s="1148">
        <v>4487060</v>
      </c>
      <c s="1149">
        <f>SUM(F29:G29)</f>
        <v>6393840</v>
      </c>
      <c s="1129"/>
      <c s="1148">
        <v>21766915</v>
      </c>
      <c s="1147">
        <v>21080235</v>
      </c>
      <c s="1147">
        <v>17655616</v>
      </c>
      <c s="1147">
        <v>10217984</v>
      </c>
      <c s="1148">
        <v>5283892</v>
      </c>
      <c s="1149">
        <f>SUM(I29:N29)</f>
        <v>76004642</v>
      </c>
      <c s="1150">
        <f>H29+O29</f>
        <v>82398482</v>
      </c>
      <c s="49"/>
    </row>
    <row customHeight="1" ht="18">
      <c r="C30" s="1110" t="s">
        <v>215</v>
      </c>
      <c s="1151"/>
      <c s="1152"/>
      <c s="1112">
        <f>SUM(F31:F39)</f>
        <v>776988</v>
      </c>
      <c s="1113">
        <f>SUM(G31:G39)</f>
        <v>3034429</v>
      </c>
      <c s="1114">
        <f>SUM(H31:H39)</f>
        <v>3811417</v>
      </c>
      <c s="1115"/>
      <c s="1178">
        <f>SUM(J31:J39)</f>
        <v>59285219</v>
      </c>
      <c s="1112">
        <f>SUM(K31:K39)</f>
        <v>86230491</v>
      </c>
      <c s="1112">
        <f>SUM(L31:L39)</f>
        <v>103699397</v>
      </c>
      <c s="1112">
        <f>SUM(M31:M39)</f>
        <v>86925063</v>
      </c>
      <c s="1113">
        <f>SUM(N31:N39)</f>
        <v>72279120</v>
      </c>
      <c s="1112">
        <f>SUM(O31:O39)</f>
        <v>408419290</v>
      </c>
      <c s="1116">
        <f>SUM(P31:P39)</f>
        <v>412230707</v>
      </c>
      <c s="49"/>
    </row>
    <row customHeight="1" ht="18">
      <c r="C31" s="1153"/>
      <c s="1161" t="s">
        <v>190</v>
      </c>
      <c s="1130"/>
      <c s="1156">
        <v>0</v>
      </c>
      <c s="1157">
        <v>0</v>
      </c>
      <c s="1158">
        <f>SUM(F31:G31)</f>
        <v>0</v>
      </c>
      <c s="1129"/>
      <c s="1157">
        <v>197331</v>
      </c>
      <c s="1156">
        <v>222892</v>
      </c>
      <c s="1156">
        <v>1981148</v>
      </c>
      <c s="1156">
        <v>1503558</v>
      </c>
      <c s="1157">
        <v>984190</v>
      </c>
      <c s="1159">
        <f>SUM(I31:N31)</f>
        <v>4889119</v>
      </c>
      <c s="1160">
        <f>H31+O31</f>
        <v>4889119</v>
      </c>
      <c s="49"/>
    </row>
    <row customHeight="1" ht="18">
      <c r="C32" s="1117"/>
      <c s="1161" t="s">
        <v>191</v>
      </c>
      <c s="1130"/>
      <c s="1156">
        <v>0</v>
      </c>
      <c s="1157">
        <v>0</v>
      </c>
      <c s="1122">
        <f>SUM(F32:G32)</f>
        <v>0</v>
      </c>
      <c s="1129"/>
      <c s="1179">
        <v>0</v>
      </c>
      <c s="1127">
        <v>0</v>
      </c>
      <c s="1127">
        <v>0</v>
      </c>
      <c s="1127">
        <v>0</v>
      </c>
      <c s="1128">
        <v>0</v>
      </c>
      <c s="1120">
        <f>SUM(I32:N32)</f>
        <v>0</v>
      </c>
      <c s="1124">
        <f>H32+O32</f>
        <v>0</v>
      </c>
      <c s="49"/>
    </row>
    <row customHeight="1" ht="18">
      <c r="C33" s="1117"/>
      <c s="1132" t="s">
        <v>192</v>
      </c>
      <c s="1143"/>
      <c s="1127">
        <v>0</v>
      </c>
      <c s="1128">
        <v>0</v>
      </c>
      <c s="1122">
        <f>SUM(F33:G33)</f>
        <v>0</v>
      </c>
      <c s="1129"/>
      <c s="1128">
        <v>21583782</v>
      </c>
      <c s="1127">
        <v>24043341</v>
      </c>
      <c s="1127">
        <v>20240532</v>
      </c>
      <c s="1127">
        <v>11369898</v>
      </c>
      <c s="1128">
        <v>3657084</v>
      </c>
      <c s="1120">
        <f>SUM(I33:N33)</f>
        <v>80894637</v>
      </c>
      <c s="1124">
        <f>H33+O33</f>
        <v>80894637</v>
      </c>
      <c s="49"/>
    </row>
    <row customHeight="1" ht="18">
      <c r="C34" s="1117"/>
      <c s="1161" t="s">
        <v>193</v>
      </c>
      <c s="1130"/>
      <c s="1127">
        <v>25669</v>
      </c>
      <c s="1128">
        <v>25499</v>
      </c>
      <c s="1122">
        <f>SUM(F34:G34)</f>
        <v>51168</v>
      </c>
      <c s="1129"/>
      <c s="1179">
        <v>4009786</v>
      </c>
      <c s="1127">
        <v>4443351</v>
      </c>
      <c s="1127">
        <v>8530542</v>
      </c>
      <c s="1127">
        <v>6917664</v>
      </c>
      <c s="1128">
        <v>2988640</v>
      </c>
      <c s="1120">
        <f>SUM(I34:N34)</f>
        <v>26889983</v>
      </c>
      <c s="1124">
        <f>H34+O34</f>
        <v>26941151</v>
      </c>
      <c s="49"/>
    </row>
    <row customHeight="1" ht="18">
      <c r="C35" s="1117"/>
      <c s="1161" t="s">
        <v>194</v>
      </c>
      <c s="1130"/>
      <c s="1127">
        <v>751319</v>
      </c>
      <c s="1128">
        <v>2591103</v>
      </c>
      <c s="1122">
        <f>SUM(F35:G35)</f>
        <v>3342422</v>
      </c>
      <c s="1129"/>
      <c s="1179">
        <v>13900514</v>
      </c>
      <c s="1127">
        <v>21323017</v>
      </c>
      <c s="1127">
        <v>21201199</v>
      </c>
      <c s="1127">
        <v>12950831</v>
      </c>
      <c s="1128">
        <v>9279631</v>
      </c>
      <c s="1120">
        <f>SUM(I35:N35)</f>
        <v>78655192</v>
      </c>
      <c s="1124">
        <f>H35+O35</f>
        <v>81997614</v>
      </c>
      <c s="49"/>
    </row>
    <row customHeight="1" ht="18">
      <c r="C36" s="1117"/>
      <c s="1161" t="s">
        <v>195</v>
      </c>
      <c s="1130"/>
      <c s="1157">
        <v>0</v>
      </c>
      <c s="1128">
        <v>417827</v>
      </c>
      <c s="1122">
        <f>SUM(F36:G36)</f>
        <v>417827</v>
      </c>
      <c s="1129"/>
      <c s="1179">
        <v>13630602</v>
      </c>
      <c s="1127">
        <v>21376422</v>
      </c>
      <c s="1127">
        <v>26538328</v>
      </c>
      <c s="1127">
        <v>17888051</v>
      </c>
      <c s="1128">
        <v>15175370</v>
      </c>
      <c s="1120">
        <f>SUM(I36:N36)</f>
        <v>94608773</v>
      </c>
      <c s="1124">
        <f>H36+O36</f>
        <v>95026600</v>
      </c>
      <c s="49"/>
    </row>
    <row customHeight="1" ht="18">
      <c r="C37" s="1117"/>
      <c s="1161" t="s">
        <v>196</v>
      </c>
      <c s="1130"/>
      <c s="1156">
        <v>0</v>
      </c>
      <c s="1157">
        <v>0</v>
      </c>
      <c s="1122">
        <f>SUM(F37:G37)</f>
        <v>0</v>
      </c>
      <c s="1129"/>
      <c s="1179">
        <v>2631915</v>
      </c>
      <c s="1127">
        <v>5525058</v>
      </c>
      <c s="1127">
        <v>3804896</v>
      </c>
      <c s="1127">
        <v>3461787</v>
      </c>
      <c s="1128">
        <v>2381533</v>
      </c>
      <c s="1120">
        <f>SUM(I37:N37)</f>
        <v>17805189</v>
      </c>
      <c s="1124">
        <f>H37+O37</f>
        <v>17805189</v>
      </c>
      <c s="49"/>
    </row>
    <row customHeight="1" ht="18">
      <c r="C38" s="1117"/>
      <c s="1154" t="s">
        <v>197</v>
      </c>
      <c s="1162"/>
      <c s="1127">
        <v>0</v>
      </c>
      <c s="1127">
        <v>0</v>
      </c>
      <c s="1122">
        <f>SUM(F38:G38)</f>
        <v>0</v>
      </c>
      <c s="1129"/>
      <c s="1180">
        <v>1347633</v>
      </c>
      <c s="1181">
        <v>3187848</v>
      </c>
      <c s="1181">
        <v>15128345</v>
      </c>
      <c s="1181">
        <v>24549155</v>
      </c>
      <c s="1182">
        <v>29277609</v>
      </c>
      <c s="1120">
        <f>SUM(I38:N38)</f>
        <v>73490590</v>
      </c>
      <c s="1124">
        <f>H38+O38</f>
        <v>73490590</v>
      </c>
      <c s="49"/>
    </row>
    <row customHeight="1" ht="18">
      <c r="C39" s="1163"/>
      <c s="1164" t="s">
        <v>198</v>
      </c>
      <c s="1183"/>
      <c s="1127">
        <v>0</v>
      </c>
      <c s="1127">
        <v>0</v>
      </c>
      <c s="1122">
        <f>SUM(F39:G39)</f>
        <v>0</v>
      </c>
      <c s="1129"/>
      <c s="1184">
        <v>1983656</v>
      </c>
      <c s="1147">
        <v>6108562</v>
      </c>
      <c s="1147">
        <v>6274407</v>
      </c>
      <c s="1147">
        <v>8284119</v>
      </c>
      <c s="1148">
        <v>8535063</v>
      </c>
      <c s="1166">
        <f>SUM(I39:N39)</f>
        <v>31185807</v>
      </c>
      <c s="1150">
        <f>H39+O39</f>
        <v>31185807</v>
      </c>
      <c s="49"/>
    </row>
    <row customHeight="1" ht="18">
      <c r="C40" s="1117" t="s">
        <v>216</v>
      </c>
      <c s="1119"/>
      <c s="1119"/>
      <c s="1113">
        <f>SUM(F41:F44)</f>
        <v>0</v>
      </c>
      <c s="1113">
        <f>SUM(G41:G44)</f>
        <v>0</v>
      </c>
      <c s="1114">
        <f>SUM(H41:H44)</f>
        <v>0</v>
      </c>
      <c s="1115"/>
      <c s="1178">
        <f>SUM(J41:J44)</f>
        <v>28905079</v>
      </c>
      <c s="1112">
        <f>SUM(K41:K44)</f>
        <v>51354894</v>
      </c>
      <c s="1112">
        <f>SUM(L41:L44)</f>
        <v>134926239</v>
      </c>
      <c s="1112">
        <f>SUM(M41:M44)</f>
        <v>154667942</v>
      </c>
      <c s="1113">
        <f>SUM(N41:N44)</f>
        <v>126413869</v>
      </c>
      <c s="1112">
        <f>SUM(O41:O44)</f>
        <v>496268023</v>
      </c>
      <c s="1116">
        <f>SUM(P41:P44)</f>
        <v>496268023</v>
      </c>
      <c s="49"/>
    </row>
    <row customHeight="1" ht="18">
      <c r="C41" s="1117"/>
      <c s="1167" t="s">
        <v>91</v>
      </c>
      <c s="1167"/>
      <c s="1128">
        <v>0</v>
      </c>
      <c s="1128">
        <v>0</v>
      </c>
      <c s="1122">
        <f>SUM(F41:G41)</f>
        <v>0</v>
      </c>
      <c s="1129"/>
      <c s="1128">
        <v>5893115</v>
      </c>
      <c s="1128">
        <v>13309576</v>
      </c>
      <c s="1128">
        <v>72587941</v>
      </c>
      <c s="1128">
        <v>93263495</v>
      </c>
      <c s="1128">
        <v>79855713</v>
      </c>
      <c s="1120">
        <f>SUM(I41:N41)</f>
        <v>264909840</v>
      </c>
      <c s="1124">
        <f>H41+O41</f>
        <v>264909840</v>
      </c>
      <c s="49"/>
    </row>
    <row customHeight="1" ht="18">
      <c r="C42" s="1117"/>
      <c s="1167" t="s">
        <v>92</v>
      </c>
      <c s="1167"/>
      <c s="1127">
        <v>0</v>
      </c>
      <c s="1128">
        <v>0</v>
      </c>
      <c s="1122">
        <f>SUM(F42:G42)</f>
        <v>0</v>
      </c>
      <c s="1129"/>
      <c s="1128">
        <v>22880006</v>
      </c>
      <c s="1127">
        <v>38045318</v>
      </c>
      <c s="1128">
        <v>62278448</v>
      </c>
      <c s="1127">
        <v>60055312</v>
      </c>
      <c s="1128">
        <v>46276253</v>
      </c>
      <c s="1120">
        <f>SUM(I42:N42)</f>
        <v>229535337</v>
      </c>
      <c s="1124">
        <f>H42+O42</f>
        <v>229535337</v>
      </c>
      <c s="49"/>
    </row>
    <row customHeight="1" ht="18">
      <c r="C43" s="1117"/>
      <c s="1168" t="s">
        <v>157</v>
      </c>
      <c s="1168"/>
      <c s="1156">
        <v>0</v>
      </c>
      <c s="1157">
        <v>0</v>
      </c>
      <c s="1122">
        <f>SUM(F43:G43)</f>
        <v>0</v>
      </c>
      <c s="1129"/>
      <c s="1157">
        <v>131958</v>
      </c>
      <c s="1156">
        <v>0</v>
      </c>
      <c s="1157">
        <v>59850</v>
      </c>
      <c s="1156">
        <v>1349135</v>
      </c>
      <c s="1157">
        <v>281903</v>
      </c>
      <c s="1120">
        <f>SUM(I43:N43)</f>
        <v>1822846</v>
      </c>
      <c s="1124">
        <f>H43+O43</f>
        <v>1822846</v>
      </c>
      <c s="49"/>
    </row>
    <row customHeight="1" ht="18">
      <c r="C44" s="1117"/>
      <c s="1169" t="s">
        <v>217</v>
      </c>
      <c s="1169"/>
      <c s="1147">
        <v>0</v>
      </c>
      <c s="1148">
        <v>0</v>
      </c>
      <c s="1149">
        <f>SUM(F44:G44)</f>
        <v>0</v>
      </c>
      <c s="1129"/>
      <c s="1148">
        <v>0</v>
      </c>
      <c s="1147">
        <v>0</v>
      </c>
      <c s="1148">
        <v>0</v>
      </c>
      <c s="1147">
        <v>0</v>
      </c>
      <c s="1148">
        <v>0</v>
      </c>
      <c s="1166">
        <f>SUM(I44:N44)</f>
        <v>0</v>
      </c>
      <c s="1150">
        <f>H44+O44</f>
        <v>0</v>
      </c>
      <c s="49"/>
    </row>
    <row customHeight="1" ht="18">
      <c r="C45" s="1170" t="s">
        <v>218</v>
      </c>
      <c s="1171"/>
      <c s="1172"/>
      <c s="1173">
        <f>F11+F30+F40</f>
        <v>10141979</v>
      </c>
      <c s="1185">
        <f>G11+G30+G40</f>
        <v>31801669</v>
      </c>
      <c s="1174">
        <f>H11+H30+H40</f>
        <v>41943648</v>
      </c>
      <c s="1041"/>
      <c s="1186">
        <f>J11+J30+J40</f>
        <v>253159549</v>
      </c>
      <c s="1173">
        <f>K11+K30+K40</f>
        <v>344723356</v>
      </c>
      <c s="1173">
        <f>L11+L30+L40</f>
        <v>442063488</v>
      </c>
      <c s="1173">
        <f>M11+M30+M40</f>
        <v>384381984</v>
      </c>
      <c s="1185">
        <f>N11+N30+N40</f>
        <v>293860533</v>
      </c>
      <c s="1173">
        <f>O11+O30+O40</f>
        <v>1718188910</v>
      </c>
      <c s="1175">
        <f>P11+P30+P40</f>
        <v>1760132558</v>
      </c>
      <c s="49"/>
    </row>
  </sheetData>
  <sheetProtection selectLockedCells="1" selectUnlockedCells="1"/>
  <mergeCells count="9">
    <mergeCell ref="C45:E45"/>
    <mergeCell ref="D38:E38"/>
    <mergeCell ref="D39:E39"/>
    <mergeCell ref="A3:Q3"/>
    <mergeCell ref="C9:E10"/>
    <mergeCell ref="P9:P10"/>
    <mergeCell ref="I9:O9"/>
    <mergeCell ref="F9:H9"/>
    <mergeCell ref="A4:Q4"/>
  </mergeCel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205</v>
      </c>
    </row>
    <row customHeight="1" ht="18">
      <c r="C8" s="923" t="s">
        <v>221</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107218089</v>
      </c>
      <c s="1113">
        <f>SUM(G12,G18,G21,G26,G30,G31)</f>
        <v>316535996</v>
      </c>
      <c s="1114">
        <f>SUM(H12,H18,H21,H26,H30,H31)</f>
        <v>423754085</v>
      </c>
      <c s="1115"/>
      <c s="1113">
        <f>SUM(J12,J18,J21,J26,J30,J31)</f>
        <v>1696597103</v>
      </c>
      <c s="1113">
        <f>SUM(K12,K18,K21,K26,K30,K31)</f>
        <v>2125530115</v>
      </c>
      <c s="1112">
        <f>SUM(L12,L18,L21,L26,L30,L31)</f>
        <v>2081789479</v>
      </c>
      <c s="1113">
        <f>SUM(M12,M18,M21,M26,M30,M31)</f>
        <v>1460577891</v>
      </c>
      <c s="1113">
        <f>SUM(N12,N18,N21,N26,N30,N31)</f>
        <v>971017140</v>
      </c>
      <c s="1112">
        <f>O12+O18+O21+O26+O30+O31</f>
        <v>8335511728</v>
      </c>
      <c s="1116">
        <f>P12+P18+P21+P26+P30+P31</f>
        <v>8759265813</v>
      </c>
    </row>
    <row customHeight="1" ht="18">
      <c r="C12" s="1117"/>
      <c s="1118" t="s">
        <v>209</v>
      </c>
      <c s="1119"/>
      <c s="1120">
        <f>SUM(F13:F17)</f>
        <v>10065361</v>
      </c>
      <c s="1121">
        <f>SUM(G13:G17)</f>
        <v>34710649</v>
      </c>
      <c s="1122">
        <f>SUM(H13:H17)</f>
        <v>44776010</v>
      </c>
      <c s="1123"/>
      <c s="1121">
        <f>SUM(J13:J17)</f>
        <v>280597402</v>
      </c>
      <c s="1120">
        <f>SUM(K13:K17)</f>
        <v>340127129</v>
      </c>
      <c s="1120">
        <f>SUM(L13:L17)</f>
        <v>369850918</v>
      </c>
      <c s="1120">
        <f>SUM(M13:M17)</f>
        <v>411309690</v>
      </c>
      <c s="1121">
        <f>SUM(N13:N17)</f>
        <v>345807172</v>
      </c>
      <c s="1120">
        <f>SUM(O13:O17)</f>
        <v>1747692311</v>
      </c>
      <c s="1124">
        <f>SUM(P13:P17)</f>
        <v>1792468321</v>
      </c>
    </row>
    <row customHeight="1" ht="18">
      <c r="C13" s="1117"/>
      <c s="1125"/>
      <c s="1126" t="s">
        <v>161</v>
      </c>
      <c s="1127">
        <v>0</v>
      </c>
      <c s="1128">
        <v>13558</v>
      </c>
      <c s="1122">
        <f>SUM(F13:G13)</f>
        <v>13558</v>
      </c>
      <c s="1129"/>
      <c s="1128">
        <v>214338288</v>
      </c>
      <c s="1127">
        <v>237748035</v>
      </c>
      <c s="1127">
        <v>259699550</v>
      </c>
      <c s="1127">
        <v>273374982</v>
      </c>
      <c s="1128">
        <v>212877286</v>
      </c>
      <c s="1120">
        <f>SUM(I13:N13)</f>
        <v>1198038141</v>
      </c>
      <c s="1124">
        <f>H13+O13</f>
        <v>1198051699</v>
      </c>
    </row>
    <row customHeight="1" ht="18">
      <c r="C14" s="1117"/>
      <c s="1125"/>
      <c s="1126" t="s">
        <v>162</v>
      </c>
      <c s="1127">
        <v>0</v>
      </c>
      <c s="1128">
        <v>801676</v>
      </c>
      <c s="1122">
        <f>SUM(F14:G14)</f>
        <v>801676</v>
      </c>
      <c s="1129"/>
      <c s="1128">
        <v>3768050</v>
      </c>
      <c s="1127">
        <v>8859780</v>
      </c>
      <c s="1127">
        <v>19129656</v>
      </c>
      <c s="1127">
        <v>37211994</v>
      </c>
      <c s="1128">
        <v>39074006</v>
      </c>
      <c s="1120">
        <f>SUM(I14:N14)</f>
        <v>108043486</v>
      </c>
      <c s="1124">
        <f>H14+O14</f>
        <v>108845162</v>
      </c>
    </row>
    <row customHeight="1" ht="18">
      <c r="C15" s="1117"/>
      <c s="1125"/>
      <c s="1126" t="s">
        <v>163</v>
      </c>
      <c s="1127">
        <v>6564463</v>
      </c>
      <c s="1128">
        <v>25117425</v>
      </c>
      <c s="1122">
        <f>SUM(F15:G15)</f>
        <v>31681888</v>
      </c>
      <c s="1129"/>
      <c s="1128">
        <v>42101123</v>
      </c>
      <c s="1127">
        <v>62930133</v>
      </c>
      <c s="1127">
        <v>57873593</v>
      </c>
      <c s="1127">
        <v>73569041</v>
      </c>
      <c s="1128">
        <v>73490428</v>
      </c>
      <c s="1120">
        <f>SUM(I15:N15)</f>
        <v>309964318</v>
      </c>
      <c s="1124">
        <f>H15+O15</f>
        <v>341646206</v>
      </c>
    </row>
    <row customHeight="1" ht="18">
      <c r="C16" s="1117"/>
      <c s="1125"/>
      <c s="1126" t="s">
        <v>164</v>
      </c>
      <c s="1127">
        <v>861018</v>
      </c>
      <c s="1128">
        <v>3142830</v>
      </c>
      <c s="1122">
        <f>SUM(F16:G16)</f>
        <v>4003848</v>
      </c>
      <c s="1129"/>
      <c s="1128">
        <v>1747931</v>
      </c>
      <c s="1127">
        <v>5686311</v>
      </c>
      <c s="1127">
        <v>5124339</v>
      </c>
      <c s="1127">
        <v>3473243</v>
      </c>
      <c s="1128">
        <v>2405512</v>
      </c>
      <c s="1120">
        <f>SUM(I16:N16)</f>
        <v>18437336</v>
      </c>
      <c s="1124">
        <f>H16+O16</f>
        <v>22441184</v>
      </c>
    </row>
    <row customHeight="1" ht="18">
      <c r="C17" s="1117"/>
      <c s="1125"/>
      <c s="1126" t="s">
        <v>165</v>
      </c>
      <c s="1127">
        <v>2639880</v>
      </c>
      <c s="1128">
        <v>5635160</v>
      </c>
      <c s="1122">
        <f>SUM(F17:G17)</f>
        <v>8275040</v>
      </c>
      <c s="1129"/>
      <c s="1128">
        <v>18642010</v>
      </c>
      <c s="1127">
        <v>24902870</v>
      </c>
      <c s="1127">
        <v>28023780</v>
      </c>
      <c s="1127">
        <v>23680430</v>
      </c>
      <c s="1128">
        <v>17959940</v>
      </c>
      <c s="1120">
        <f>SUM(I17:N17)</f>
        <v>113209030</v>
      </c>
      <c s="1124">
        <f>H17+O17</f>
        <v>121484070</v>
      </c>
    </row>
    <row customHeight="1" ht="18">
      <c r="C18" s="1117"/>
      <c s="1118" t="s">
        <v>210</v>
      </c>
      <c s="1130"/>
      <c s="1120">
        <f>SUM(F19:F20)</f>
        <v>21040104</v>
      </c>
      <c s="1121">
        <f>SUM(G19:G20)</f>
        <v>88572332</v>
      </c>
      <c s="1122">
        <f>SUM(H19:H20)</f>
        <v>109612436</v>
      </c>
      <c s="1123"/>
      <c s="1121">
        <f>SUM(J19:J20)</f>
        <v>842406377</v>
      </c>
      <c s="1120">
        <f>SUM(K19:K20)</f>
        <v>1068594836</v>
      </c>
      <c s="1120">
        <f>SUM(L19:L20)</f>
        <v>902877488</v>
      </c>
      <c s="1120">
        <f>SUM(M19:M20)</f>
        <v>479287506</v>
      </c>
      <c s="1121">
        <f>SUM(N19:N20)</f>
        <v>257295315</v>
      </c>
      <c s="1120">
        <f>SUM(O19:O20)</f>
        <v>3550461522</v>
      </c>
      <c s="1124">
        <f>SUM(P19:P20)</f>
        <v>3660073958</v>
      </c>
    </row>
    <row customHeight="1" ht="18">
      <c r="C19" s="1117"/>
      <c s="1125"/>
      <c s="1131" t="s">
        <v>166</v>
      </c>
      <c s="1127">
        <v>-61452</v>
      </c>
      <c s="1128">
        <v>0</v>
      </c>
      <c s="1122">
        <f>SUM(F19:G19)</f>
        <v>-61452</v>
      </c>
      <c s="1129"/>
      <c s="1128">
        <v>672573438</v>
      </c>
      <c s="1127">
        <v>779143931</v>
      </c>
      <c s="1127">
        <v>692629202</v>
      </c>
      <c s="1127">
        <v>348197473</v>
      </c>
      <c s="1128">
        <v>174685774</v>
      </c>
      <c s="1120">
        <f>SUM(I19:N19)</f>
        <v>2667229818</v>
      </c>
      <c s="1124">
        <f>H19+O19</f>
        <v>2667168366</v>
      </c>
    </row>
    <row customHeight="1" ht="18">
      <c r="C20" s="1117"/>
      <c s="1125"/>
      <c s="1131" t="s">
        <v>167</v>
      </c>
      <c s="1127">
        <v>21101556</v>
      </c>
      <c s="1128">
        <v>88572332</v>
      </c>
      <c s="1122">
        <f>SUM(F20:G20)</f>
        <v>109673888</v>
      </c>
      <c s="1129"/>
      <c s="1128">
        <v>169832939</v>
      </c>
      <c s="1127">
        <v>289450905</v>
      </c>
      <c s="1127">
        <v>210248286</v>
      </c>
      <c s="1127">
        <v>131090033</v>
      </c>
      <c s="1128">
        <v>82609541</v>
      </c>
      <c s="1120">
        <f>SUM(I20:N20)</f>
        <v>883231704</v>
      </c>
      <c s="1124">
        <f>H20+O20</f>
        <v>992905592</v>
      </c>
    </row>
    <row customHeight="1" ht="18">
      <c r="C21" s="1117"/>
      <c s="1118" t="s">
        <v>211</v>
      </c>
      <c s="1119"/>
      <c s="1120">
        <f>SUM(F22:F25)</f>
        <v>1682985</v>
      </c>
      <c s="1121">
        <f>SUM(G22:G25)</f>
        <v>11881199</v>
      </c>
      <c s="1122">
        <f>SUM(H22:H25)</f>
        <v>13564184</v>
      </c>
      <c s="1123"/>
      <c s="1121">
        <f>SUM(J22:J25)</f>
        <v>83959125</v>
      </c>
      <c s="1120">
        <f>SUM(K22:K25)</f>
        <v>153096407</v>
      </c>
      <c s="1120">
        <f>SUM(L22:L25)</f>
        <v>252956286</v>
      </c>
      <c s="1120">
        <f>SUM(M22:M25)</f>
        <v>132320313</v>
      </c>
      <c s="1121">
        <f>SUM(N22:N25)</f>
        <v>80660630</v>
      </c>
      <c s="1120">
        <f>SUM(O22:O25)</f>
        <v>702992761</v>
      </c>
      <c s="1124">
        <f>SUM(P22:P25)</f>
        <v>716556945</v>
      </c>
    </row>
    <row customHeight="1" ht="18">
      <c r="C22" s="1117"/>
      <c s="1125"/>
      <c s="1126" t="s">
        <v>168</v>
      </c>
      <c s="1127">
        <v>1442006</v>
      </c>
      <c s="1128">
        <v>11479161</v>
      </c>
      <c s="1122">
        <f>SUM(F22:G22)</f>
        <v>12921167</v>
      </c>
      <c s="1129"/>
      <c s="1128">
        <v>75294285</v>
      </c>
      <c s="1127">
        <v>137280222</v>
      </c>
      <c s="1127">
        <v>237880751</v>
      </c>
      <c s="1127">
        <v>115838595</v>
      </c>
      <c s="1128">
        <v>72530384</v>
      </c>
      <c s="1120">
        <f>SUM(I22:N22)</f>
        <v>638824237</v>
      </c>
      <c s="1124">
        <f>H22+O22</f>
        <v>651745404</v>
      </c>
    </row>
    <row customHeight="1" ht="18">
      <c r="C23" s="1117"/>
      <c s="1125"/>
      <c s="1126" t="s">
        <v>169</v>
      </c>
      <c s="1127">
        <v>240979</v>
      </c>
      <c s="1128">
        <v>402038</v>
      </c>
      <c s="1122">
        <f>SUM(F23:G23)</f>
        <v>643017</v>
      </c>
      <c s="1129"/>
      <c s="1128">
        <v>8664840</v>
      </c>
      <c s="1127">
        <v>15816185</v>
      </c>
      <c s="1127">
        <v>15075535</v>
      </c>
      <c s="1127">
        <v>16481718</v>
      </c>
      <c s="1128">
        <v>8130246</v>
      </c>
      <c s="1120">
        <f>SUM(I23:N23)</f>
        <v>64168524</v>
      </c>
      <c s="1124">
        <f>H23+O23</f>
        <v>64811541</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32811907</v>
      </c>
      <c s="1121">
        <f>SUM(G27:G29)</f>
        <v>86991907</v>
      </c>
      <c s="1122">
        <f>SUM(H27:H29)</f>
        <v>119803814</v>
      </c>
      <c s="1123"/>
      <c s="1121">
        <f>SUM(J27:J29)</f>
        <v>67779028</v>
      </c>
      <c s="1120">
        <f>SUM(K27:K29)</f>
        <v>172626318</v>
      </c>
      <c s="1120">
        <f>SUM(L27:L29)</f>
        <v>164629394</v>
      </c>
      <c s="1120">
        <f>SUM(M27:M29)</f>
        <v>137948325</v>
      </c>
      <c s="1121">
        <f>SUM(N27:N29)</f>
        <v>89848880</v>
      </c>
      <c s="1120">
        <f>SUM(O27:O29)</f>
        <v>632831945</v>
      </c>
      <c s="1124">
        <f>SUM(P27:P29)</f>
        <v>752635759</v>
      </c>
    </row>
    <row customHeight="1" ht="18">
      <c r="C27" s="1117"/>
      <c s="1125"/>
      <c s="1133" t="s">
        <v>172</v>
      </c>
      <c s="1134">
        <v>20569030</v>
      </c>
      <c s="1135">
        <v>62155290</v>
      </c>
      <c s="1122">
        <f>SUM(F27:G27)</f>
        <v>82724320</v>
      </c>
      <c s="1129"/>
      <c s="1135">
        <v>47951680</v>
      </c>
      <c s="1134">
        <v>150602450</v>
      </c>
      <c s="1134">
        <v>149399860</v>
      </c>
      <c s="1134">
        <v>128357440</v>
      </c>
      <c s="1135">
        <v>86213090</v>
      </c>
      <c s="1120">
        <f>SUM(I27:N27)</f>
        <v>562524520</v>
      </c>
      <c s="1124">
        <f>H27+O27</f>
        <v>645248840</v>
      </c>
    </row>
    <row customHeight="1" ht="18">
      <c r="C28" s="1117"/>
      <c s="1136"/>
      <c s="1131" t="s">
        <v>213</v>
      </c>
      <c s="1137">
        <v>1617668</v>
      </c>
      <c s="1138">
        <v>4282786</v>
      </c>
      <c s="1122">
        <f>SUM(F28:G28)</f>
        <v>5900454</v>
      </c>
      <c s="1139"/>
      <c s="1138">
        <v>3483506</v>
      </c>
      <c s="1137">
        <v>4423142</v>
      </c>
      <c s="1137">
        <v>4071336</v>
      </c>
      <c s="1137">
        <v>2990404</v>
      </c>
      <c s="1138">
        <v>1610584</v>
      </c>
      <c s="1120">
        <f>SUM(I28:N28)</f>
        <v>16578972</v>
      </c>
      <c s="1124">
        <f>H28+O28</f>
        <v>22479426</v>
      </c>
    </row>
    <row customHeight="1" ht="18">
      <c r="C29" s="1117"/>
      <c s="1140"/>
      <c s="1126" t="s">
        <v>214</v>
      </c>
      <c s="1141">
        <v>10625209</v>
      </c>
      <c s="1142">
        <v>20553831</v>
      </c>
      <c s="1122">
        <f>SUM(F29:G29)</f>
        <v>31179040</v>
      </c>
      <c s="1139"/>
      <c s="1142">
        <v>16343842</v>
      </c>
      <c s="1141">
        <v>17600726</v>
      </c>
      <c s="1141">
        <v>11158198</v>
      </c>
      <c s="1141">
        <v>6600481</v>
      </c>
      <c s="1142">
        <v>2025206</v>
      </c>
      <c s="1120">
        <f>SUM(I29:N29)</f>
        <v>53728453</v>
      </c>
      <c s="1124">
        <f>H29+O29</f>
        <v>84907493</v>
      </c>
    </row>
    <row customHeight="1" ht="18">
      <c r="C30" s="1117"/>
      <c s="1125" t="s">
        <v>173</v>
      </c>
      <c s="1143"/>
      <c s="1127">
        <v>22150087</v>
      </c>
      <c s="1128">
        <v>48569780</v>
      </c>
      <c s="1122">
        <f>SUM(F30:G30)</f>
        <v>70719867</v>
      </c>
      <c s="1129"/>
      <c s="1128">
        <v>199573819</v>
      </c>
      <c s="1127">
        <v>175835315</v>
      </c>
      <c s="1127">
        <v>211134726</v>
      </c>
      <c s="1127">
        <v>195341115</v>
      </c>
      <c s="1128">
        <v>143438563</v>
      </c>
      <c s="1120">
        <f>SUM(I30:N30)</f>
        <v>925323538</v>
      </c>
      <c s="1124">
        <f>H30+O30</f>
        <v>996043405</v>
      </c>
    </row>
    <row customHeight="1" ht="18">
      <c r="C31" s="1144"/>
      <c s="1145" t="s">
        <v>174</v>
      </c>
      <c s="1146"/>
      <c s="1147">
        <v>19467645</v>
      </c>
      <c s="1148">
        <v>45810129</v>
      </c>
      <c s="1149">
        <f>SUM(F31:G31)</f>
        <v>65277774</v>
      </c>
      <c s="1129"/>
      <c s="1148">
        <v>222281352</v>
      </c>
      <c s="1147">
        <v>215250110</v>
      </c>
      <c s="1147">
        <v>180340667</v>
      </c>
      <c s="1147">
        <v>104370942</v>
      </c>
      <c s="1148">
        <v>53966580</v>
      </c>
      <c s="1149">
        <f>SUM(I31:N31)</f>
        <v>776209651</v>
      </c>
      <c s="1150">
        <f>H31+O31</f>
        <v>841487425</v>
      </c>
    </row>
    <row customHeight="1" ht="18">
      <c r="C32" s="1110" t="s">
        <v>215</v>
      </c>
      <c s="1151"/>
      <c s="1152"/>
      <c s="1112">
        <f>SUM(F33:F41)</f>
        <v>7922311</v>
      </c>
      <c s="1113">
        <f>SUM(G33:G41)</f>
        <v>30879044</v>
      </c>
      <c s="1114">
        <f>SUM(H33:H41)</f>
        <v>38801355</v>
      </c>
      <c s="1115"/>
      <c s="1113">
        <f>SUM(J33:J41)</f>
        <v>601758202</v>
      </c>
      <c s="1112">
        <f>SUM(K33:K41)</f>
        <v>875406174</v>
      </c>
      <c s="1112">
        <f>SUM(L33:L41)</f>
        <v>1052690439</v>
      </c>
      <c s="1112">
        <f>SUM(M33:M41)</f>
        <v>882412111</v>
      </c>
      <c s="1113">
        <f>SUM(N33:N41)</f>
        <v>733639785</v>
      </c>
      <c s="1112">
        <f>SUM(O33:O41)</f>
        <v>4145906711</v>
      </c>
      <c s="1116">
        <f>SUM(P33:P41)</f>
        <v>4184708066</v>
      </c>
    </row>
    <row customHeight="1" ht="18">
      <c r="C33" s="1153"/>
      <c s="1154" t="s">
        <v>190</v>
      </c>
      <c s="1155"/>
      <c s="1156">
        <v>0</v>
      </c>
      <c s="1157">
        <v>0</v>
      </c>
      <c s="1158">
        <f>SUM(F33:G33)</f>
        <v>0</v>
      </c>
      <c s="1129"/>
      <c s="1157">
        <v>2014739</v>
      </c>
      <c s="1156">
        <v>2275719</v>
      </c>
      <c s="1156">
        <v>20227452</v>
      </c>
      <c s="1156">
        <v>15351297</v>
      </c>
      <c s="1157">
        <v>10048555</v>
      </c>
      <c s="1159">
        <f>SUM(I33:N33)</f>
        <v>49917762</v>
      </c>
      <c s="1160">
        <f>H33+O33</f>
        <v>49917762</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218856160</v>
      </c>
      <c s="1127">
        <v>243822141</v>
      </c>
      <c s="1127">
        <v>205200353</v>
      </c>
      <c s="1127">
        <v>115290401</v>
      </c>
      <c s="1128">
        <v>37076807</v>
      </c>
      <c s="1120">
        <f>SUM(I35:N35)</f>
        <v>820245862</v>
      </c>
      <c s="1124">
        <f>H35+O35</f>
        <v>820245862</v>
      </c>
    </row>
    <row customHeight="1" ht="18">
      <c r="C36" s="1117"/>
      <c s="1161" t="s">
        <v>193</v>
      </c>
      <c s="1130"/>
      <c s="1127">
        <v>261051</v>
      </c>
      <c s="1128">
        <v>259323</v>
      </c>
      <c s="1122">
        <f>SUM(F36:G36)</f>
        <v>520374</v>
      </c>
      <c s="1129"/>
      <c s="1128">
        <v>40779312</v>
      </c>
      <c s="1127">
        <v>45188683</v>
      </c>
      <c s="1127">
        <v>86755355</v>
      </c>
      <c s="1127">
        <v>70352449</v>
      </c>
      <c s="1128">
        <v>30394377</v>
      </c>
      <c s="1120">
        <f>SUM(I36:N36)</f>
        <v>273470176</v>
      </c>
      <c s="1124">
        <f>H36+O36</f>
        <v>273990550</v>
      </c>
    </row>
    <row customHeight="1" ht="18">
      <c r="C37" s="1117"/>
      <c s="1161" t="s">
        <v>194</v>
      </c>
      <c s="1130"/>
      <c s="1127">
        <v>7661260</v>
      </c>
      <c s="1128">
        <v>26382964</v>
      </c>
      <c s="1122">
        <f>SUM(F37:G37)</f>
        <v>34044224</v>
      </c>
      <c s="1129"/>
      <c s="1128">
        <v>141367740</v>
      </c>
      <c s="1127">
        <v>216890513</v>
      </c>
      <c s="1127">
        <v>215615816</v>
      </c>
      <c s="1127">
        <v>131709707</v>
      </c>
      <c s="1128">
        <v>94373659</v>
      </c>
      <c s="1120">
        <f>SUM(I37:N37)</f>
        <v>799957435</v>
      </c>
      <c s="1124">
        <f>H37+O37</f>
        <v>834001659</v>
      </c>
    </row>
    <row customHeight="1" ht="18">
      <c r="C38" s="1117"/>
      <c s="1161" t="s">
        <v>195</v>
      </c>
      <c s="1130"/>
      <c s="1157">
        <v>0</v>
      </c>
      <c s="1128">
        <v>4236757</v>
      </c>
      <c s="1122">
        <f>SUM(F38:G38)</f>
        <v>4236757</v>
      </c>
      <c s="1129"/>
      <c s="1128">
        <v>138214019</v>
      </c>
      <c s="1127">
        <v>216756552</v>
      </c>
      <c s="1127">
        <v>269098145</v>
      </c>
      <c s="1127">
        <v>181428424</v>
      </c>
      <c s="1128">
        <v>153921750</v>
      </c>
      <c s="1120">
        <f>SUM(I38:N38)</f>
        <v>959418890</v>
      </c>
      <c s="1124">
        <f>H38+O38</f>
        <v>963655647</v>
      </c>
    </row>
    <row customHeight="1" ht="18">
      <c r="C39" s="1117"/>
      <c s="1154" t="s">
        <v>196</v>
      </c>
      <c s="1162"/>
      <c s="1156">
        <v>0</v>
      </c>
      <c s="1157">
        <v>0</v>
      </c>
      <c s="1122">
        <f>SUM(F39:G39)</f>
        <v>0</v>
      </c>
      <c s="1129"/>
      <c s="1128">
        <v>26687524</v>
      </c>
      <c s="1127">
        <v>56023939</v>
      </c>
      <c s="1127">
        <v>38581595</v>
      </c>
      <c s="1127">
        <v>35102423</v>
      </c>
      <c s="1128">
        <v>24148667</v>
      </c>
      <c s="1120">
        <f>SUM(I39:N39)</f>
        <v>180544148</v>
      </c>
      <c s="1124">
        <f>H39+O39</f>
        <v>180544148</v>
      </c>
    </row>
    <row customHeight="1" ht="18">
      <c r="C40" s="1153"/>
      <c s="1154" t="s">
        <v>197</v>
      </c>
      <c s="1155"/>
      <c s="1156">
        <v>0</v>
      </c>
      <c s="1157">
        <v>0</v>
      </c>
      <c s="1158">
        <f>SUM(F40:G40)</f>
        <v>0</v>
      </c>
      <c s="1129"/>
      <c s="1157">
        <v>13664969</v>
      </c>
      <c s="1156">
        <v>32324709</v>
      </c>
      <c s="1156">
        <v>153401129</v>
      </c>
      <c s="1156">
        <v>248928048</v>
      </c>
      <c s="1157">
        <v>296874482</v>
      </c>
      <c s="1159">
        <f>SUM(I40:N40)</f>
        <v>745193337</v>
      </c>
      <c s="1160">
        <f>H40+O40</f>
        <v>745193337</v>
      </c>
    </row>
    <row customHeight="1" ht="18">
      <c r="C41" s="1163"/>
      <c s="1164" t="s">
        <v>198</v>
      </c>
      <c s="1165"/>
      <c s="1147">
        <v>0</v>
      </c>
      <c s="1148">
        <v>0</v>
      </c>
      <c s="1122">
        <f>SUM(F41:G41)</f>
        <v>0</v>
      </c>
      <c s="1129"/>
      <c s="1148">
        <v>20173739</v>
      </c>
      <c s="1147">
        <v>62123918</v>
      </c>
      <c s="1147">
        <v>63810594</v>
      </c>
      <c s="1147">
        <v>84249362</v>
      </c>
      <c s="1148">
        <v>86801488</v>
      </c>
      <c s="1166">
        <f>SUM(I41:N41)</f>
        <v>317159101</v>
      </c>
      <c s="1150">
        <f>H41+O41</f>
        <v>317159101</v>
      </c>
    </row>
    <row customHeight="1" ht="18">
      <c r="C42" s="1117" t="s">
        <v>216</v>
      </c>
      <c s="1119"/>
      <c s="1119"/>
      <c s="1113">
        <f>SUM(F43:F46)</f>
        <v>0</v>
      </c>
      <c s="1113">
        <f>SUM(G43:G46)</f>
        <v>0</v>
      </c>
      <c s="1114">
        <f>SUM(H43:H46)</f>
        <v>0</v>
      </c>
      <c s="1115"/>
      <c s="1113">
        <f>SUM(J43:J46)</f>
        <v>293565876</v>
      </c>
      <c s="1112">
        <f>SUM(K43:K46)</f>
        <v>521218154</v>
      </c>
      <c s="1112">
        <f>SUM(L43:L46)</f>
        <v>1368937747</v>
      </c>
      <c s="1112">
        <f>SUM(M43:M46)</f>
        <v>1568879902</v>
      </c>
      <c s="1113">
        <f>SUM(N43:N46)</f>
        <v>1282609822</v>
      </c>
      <c s="1112">
        <f>SUM(O43:O46)</f>
        <v>5035211501</v>
      </c>
      <c s="1116">
        <f>SUM(P43:P46)</f>
        <v>5035211501</v>
      </c>
    </row>
    <row customHeight="1" ht="18">
      <c r="C43" s="1117"/>
      <c s="1167" t="s">
        <v>91</v>
      </c>
      <c s="1167"/>
      <c s="1128">
        <v>0</v>
      </c>
      <c s="1128">
        <v>0</v>
      </c>
      <c s="1122">
        <f>SUM(F43:G43)</f>
        <v>0</v>
      </c>
      <c s="1129"/>
      <c s="1128">
        <v>59765391</v>
      </c>
      <c s="1127">
        <v>135041885</v>
      </c>
      <c s="1127">
        <v>736336143</v>
      </c>
      <c s="1127">
        <v>946000466</v>
      </c>
      <c s="1128">
        <v>810053330</v>
      </c>
      <c s="1120">
        <f>SUM(I43:N43)</f>
        <v>2687197215</v>
      </c>
      <c s="1124">
        <f>H43+O43</f>
        <v>2687197215</v>
      </c>
    </row>
    <row customHeight="1" ht="18">
      <c r="C44" s="1117"/>
      <c s="1167" t="s">
        <v>92</v>
      </c>
      <c s="1167"/>
      <c s="1127">
        <v>0</v>
      </c>
      <c s="1128">
        <v>0</v>
      </c>
      <c s="1122">
        <f>SUM(F44:G44)</f>
        <v>0</v>
      </c>
      <c s="1129"/>
      <c s="1128">
        <v>232464053</v>
      </c>
      <c s="1127">
        <v>386176269</v>
      </c>
      <c s="1127">
        <v>631995291</v>
      </c>
      <c s="1127">
        <v>609092186</v>
      </c>
      <c s="1128">
        <v>469709967</v>
      </c>
      <c s="1120">
        <f>SUM(I44:N44)</f>
        <v>2329437766</v>
      </c>
      <c s="1124">
        <f>H44+O44</f>
        <v>2329437766</v>
      </c>
    </row>
    <row customHeight="1" ht="18">
      <c r="C45" s="1117"/>
      <c s="1168" t="s">
        <v>157</v>
      </c>
      <c s="1168"/>
      <c s="1156">
        <v>0</v>
      </c>
      <c s="1157">
        <v>0</v>
      </c>
      <c s="1122">
        <f>SUM(F45:G45)</f>
        <v>0</v>
      </c>
      <c s="1129"/>
      <c s="1157">
        <v>1336432</v>
      </c>
      <c s="1156">
        <v>0</v>
      </c>
      <c s="1156">
        <v>606313</v>
      </c>
      <c s="1156">
        <v>13787250</v>
      </c>
      <c s="1157">
        <v>2846525</v>
      </c>
      <c s="1120">
        <f>SUM(I45:N45)</f>
        <v>18576520</v>
      </c>
      <c s="1124">
        <f>H45+O45</f>
        <v>18576520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115140400</v>
      </c>
      <c s="1173">
        <f>SUM(G11,G32,G42)</f>
        <v>347415040</v>
      </c>
      <c s="1174">
        <f>SUM(H11,H32,H42)</f>
        <v>462555440</v>
      </c>
      <c s="1041"/>
      <c s="1173">
        <f>SUM(J11,J32,J42)</f>
        <v>2591921181</v>
      </c>
      <c s="1173">
        <f>SUM(K11,K32,K42)</f>
        <v>3522154443</v>
      </c>
      <c s="1173">
        <f>SUM(L11,L32,L42)</f>
        <v>4503417665</v>
      </c>
      <c s="1173">
        <f>SUM(M11,M32,M42)</f>
        <v>3911869904</v>
      </c>
      <c s="1173">
        <f>SUM(N11,N32,N42)</f>
        <v>2987266747</v>
      </c>
      <c s="1173">
        <f>O11+O32+O42</f>
        <v>17516629940</v>
      </c>
      <c s="1175">
        <f>P11+P32+P42</f>
        <v>17979185380</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0" width="4" customWidth="1"/>
  </cols>
  <sheetData>
    <row customHeight="1" ht="18">
      <c s="923" t="s">
        <v>202</v>
      </c>
      <c r="Q1" s="924"/>
    </row>
    <row customHeight="1" ht="18">
      <c r="Q2" s="924"/>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205</v>
      </c>
      <c r="Q7" s="49"/>
    </row>
    <row customHeight="1" ht="18">
      <c r="C8" s="923" t="s">
        <v>222</v>
      </c>
      <c r="Q8" s="49"/>
    </row>
    <row customHeight="1" ht="18">
      <c r="C9" s="1094" t="s">
        <v>207</v>
      </c>
      <c s="1095"/>
      <c s="1096"/>
      <c s="1097" t="s">
        <v>153</v>
      </c>
      <c s="1098"/>
      <c s="1099"/>
      <c s="1100" t="s">
        <v>154</v>
      </c>
      <c s="1098"/>
      <c s="1098"/>
      <c s="1098"/>
      <c s="1098"/>
      <c s="1098"/>
      <c s="1099"/>
      <c s="1101" t="s">
        <v>87</v>
      </c>
      <c s="49"/>
    </row>
    <row customHeight="1" ht="18">
      <c r="C10" s="1102"/>
      <c s="1103"/>
      <c s="1104"/>
      <c s="1105" t="s">
        <v>128</v>
      </c>
      <c s="1106" t="s">
        <v>129</v>
      </c>
      <c s="1107" t="s">
        <v>14</v>
      </c>
      <c s="1108" t="s">
        <v>130</v>
      </c>
      <c s="1106" t="s">
        <v>131</v>
      </c>
      <c s="1105" t="s">
        <v>132</v>
      </c>
      <c s="1105" t="s">
        <v>133</v>
      </c>
      <c s="1105" t="s">
        <v>134</v>
      </c>
      <c s="1106" t="s">
        <v>135</v>
      </c>
      <c s="1107" t="s">
        <v>14</v>
      </c>
      <c s="1109"/>
      <c s="49"/>
    </row>
    <row customHeight="1" ht="18">
      <c r="C11" s="1110" t="s">
        <v>208</v>
      </c>
      <c s="1111"/>
      <c s="1111"/>
      <c s="1112">
        <f>SUM(F12,F18,F21,F26,F30,F31)</f>
        <v>97233879</v>
      </c>
      <c s="1113">
        <f>SUM(G12,G18,G21,G26,G30,G31)</f>
        <v>285519790</v>
      </c>
      <c s="1114">
        <f>SUM(H12,H18,H21,H26,H30,H31)</f>
        <v>382753669</v>
      </c>
      <c s="1115"/>
      <c s="1113">
        <f>SUM(J12,J18,J21,J26,J30,J31)</f>
        <v>1529824454</v>
      </c>
      <c s="1113">
        <f>SUM(K12,K18,K21,K26,K30,K31)</f>
        <v>1907174556</v>
      </c>
      <c s="1112">
        <f>SUM(L12,L18,L21,L26,L30,L31)</f>
        <v>1862671527</v>
      </c>
      <c s="1113">
        <f>SUM(M12,M18,M21,M26,M30,M31)</f>
        <v>1309364510</v>
      </c>
      <c s="1113">
        <f>SUM(N12,N18,N21,N26,N30,N31)</f>
        <v>867602460</v>
      </c>
      <c s="1112">
        <f>O12+O18+O21+O26+O30+O31</f>
        <v>7476637507</v>
      </c>
      <c s="1116">
        <f>P12+P18+P21+P26+P30+P31</f>
        <v>7859391176</v>
      </c>
      <c s="49"/>
    </row>
    <row customHeight="1" ht="18">
      <c r="C12" s="1117"/>
      <c s="1118" t="s">
        <v>209</v>
      </c>
      <c s="1119"/>
      <c s="1120">
        <f>SUM(F13:F17)</f>
        <v>8886288</v>
      </c>
      <c s="1121">
        <f>SUM(G13:G17)</f>
        <v>30723222</v>
      </c>
      <c s="1122">
        <f>SUM(H13:H17)</f>
        <v>39609510</v>
      </c>
      <c s="1123"/>
      <c s="1121">
        <f>SUM(J13:J17)</f>
        <v>249325841</v>
      </c>
      <c s="1120">
        <f>SUM(K13:K17)</f>
        <v>300913741</v>
      </c>
      <c s="1120">
        <f>SUM(L13:L17)</f>
        <v>327437051</v>
      </c>
      <c s="1120">
        <f>SUM(M13:M17)</f>
        <v>365247127</v>
      </c>
      <c s="1121">
        <f>SUM(N13:N17)</f>
        <v>307230870</v>
      </c>
      <c s="1120">
        <f>SUM(O13:O17)</f>
        <v>1550154630</v>
      </c>
      <c s="1124">
        <f>SUM(P13:P17)</f>
        <v>1589764140</v>
      </c>
      <c s="49"/>
    </row>
    <row customHeight="1" ht="18">
      <c r="C13" s="1117"/>
      <c s="1125"/>
      <c s="1126" t="s">
        <v>161</v>
      </c>
      <c s="1127">
        <v>0</v>
      </c>
      <c s="1128">
        <v>12202</v>
      </c>
      <c s="1122">
        <f>SUM(F13:G13)</f>
        <v>12202</v>
      </c>
      <c s="1129"/>
      <c s="1128">
        <v>190764612</v>
      </c>
      <c s="1127">
        <v>210453611</v>
      </c>
      <c s="1127">
        <v>230313323</v>
      </c>
      <c s="1127">
        <v>243316905</v>
      </c>
      <c s="1128">
        <v>189062217</v>
      </c>
      <c s="1120">
        <f>SUM(I13:N13)</f>
        <v>1063910668</v>
      </c>
      <c s="1124">
        <f>H13+O13</f>
        <v>1063922870</v>
      </c>
      <c s="49"/>
    </row>
    <row customHeight="1" ht="18">
      <c r="C14" s="1117"/>
      <c s="1125"/>
      <c s="1126" t="s">
        <v>162</v>
      </c>
      <c s="1127">
        <v>0</v>
      </c>
      <c s="1128">
        <v>682303</v>
      </c>
      <c s="1122">
        <f>SUM(F14:G14)</f>
        <v>682303</v>
      </c>
      <c s="1129"/>
      <c s="1128">
        <v>3383122</v>
      </c>
      <c s="1127">
        <v>7865875</v>
      </c>
      <c s="1127">
        <v>16976533</v>
      </c>
      <c s="1127">
        <v>33059066</v>
      </c>
      <c s="1128">
        <v>34865179</v>
      </c>
      <c s="1120">
        <f>SUM(I14:N14)</f>
        <v>96149775</v>
      </c>
      <c s="1124">
        <f>H14+O14</f>
        <v>96832078</v>
      </c>
      <c s="49"/>
    </row>
    <row customHeight="1" ht="18">
      <c r="C15" s="1117"/>
      <c s="1125"/>
      <c s="1126" t="s">
        <v>163</v>
      </c>
      <c s="1127">
        <v>5758022</v>
      </c>
      <c s="1128">
        <v>22223977</v>
      </c>
      <c s="1122">
        <f>SUM(F15:G15)</f>
        <v>27981999</v>
      </c>
      <c s="1129"/>
      <c s="1128">
        <v>37031492</v>
      </c>
      <c s="1127">
        <v>55501633</v>
      </c>
      <c s="1127">
        <v>51110397</v>
      </c>
      <c s="1127">
        <v>64822514</v>
      </c>
      <c s="1128">
        <v>65209658</v>
      </c>
      <c s="1120">
        <f>SUM(I15:N15)</f>
        <v>273675694</v>
      </c>
      <c s="1124">
        <f>H15+O15</f>
        <v>301657693</v>
      </c>
      <c s="49"/>
    </row>
    <row customHeight="1" ht="18">
      <c r="C16" s="1117"/>
      <c s="1125"/>
      <c s="1126" t="s">
        <v>164</v>
      </c>
      <c s="1127">
        <v>771756</v>
      </c>
      <c s="1128">
        <v>2819759</v>
      </c>
      <c s="1122">
        <f>SUM(F16:G16)</f>
        <v>3591515</v>
      </c>
      <c s="1129"/>
      <c s="1128">
        <v>1537086</v>
      </c>
      <c s="1127">
        <v>4977831</v>
      </c>
      <c s="1127">
        <v>4361429</v>
      </c>
      <c s="1127">
        <v>3096137</v>
      </c>
      <c s="1128">
        <v>2152684</v>
      </c>
      <c s="1120">
        <f>SUM(I16:N16)</f>
        <v>16125167</v>
      </c>
      <c s="1124">
        <f>H16+O16</f>
        <v>19716682</v>
      </c>
      <c s="49"/>
    </row>
    <row customHeight="1" ht="18">
      <c r="C17" s="1117"/>
      <c s="1125"/>
      <c s="1126" t="s">
        <v>165</v>
      </c>
      <c s="1127">
        <v>2356510</v>
      </c>
      <c s="1128">
        <v>4984981</v>
      </c>
      <c s="1122">
        <f>SUM(F17:G17)</f>
        <v>7341491</v>
      </c>
      <c s="1129"/>
      <c s="1128">
        <v>16609529</v>
      </c>
      <c s="1127">
        <v>22114791</v>
      </c>
      <c s="1127">
        <v>24675369</v>
      </c>
      <c s="1127">
        <v>20952505</v>
      </c>
      <c s="1128">
        <v>15941132</v>
      </c>
      <c s="1120">
        <f>SUM(I17:N17)</f>
        <v>100293326</v>
      </c>
      <c s="1124">
        <f>H17+O17</f>
        <v>107634817</v>
      </c>
      <c s="49"/>
    </row>
    <row customHeight="1" ht="18">
      <c r="C18" s="1117"/>
      <c s="1118" t="s">
        <v>210</v>
      </c>
      <c s="1130"/>
      <c s="1120">
        <f>SUM(F19:F20)</f>
        <v>18646658</v>
      </c>
      <c s="1121">
        <f>SUM(G19:G20)</f>
        <v>78641863</v>
      </c>
      <c s="1122">
        <f>SUM(H19:H20)</f>
        <v>97288521</v>
      </c>
      <c s="1123"/>
      <c s="1121">
        <f>SUM(J19:J20)</f>
        <v>747719670</v>
      </c>
      <c s="1120">
        <f>SUM(K19:K20)</f>
        <v>947683300</v>
      </c>
      <c s="1120">
        <f>SUM(L19:L20)</f>
        <v>800445954</v>
      </c>
      <c s="1120">
        <f>SUM(M19:M20)</f>
        <v>427288517</v>
      </c>
      <c s="1121">
        <f>SUM(N19:N20)</f>
        <v>228448682</v>
      </c>
      <c s="1120">
        <f>SUM(O19:O20)</f>
        <v>3151586123</v>
      </c>
      <c s="1124">
        <f>SUM(P19:P20)</f>
        <v>3248874644</v>
      </c>
      <c s="49"/>
    </row>
    <row customHeight="1" ht="18">
      <c r="C19" s="1117"/>
      <c s="1125"/>
      <c s="1131" t="s">
        <v>166</v>
      </c>
      <c s="1127">
        <v>-52236</v>
      </c>
      <c s="1128">
        <v>0</v>
      </c>
      <c s="1122">
        <f>SUM(F19:G19)</f>
        <v>-52236</v>
      </c>
      <c s="1129"/>
      <c s="1128">
        <v>597073246</v>
      </c>
      <c s="1127">
        <v>691165319</v>
      </c>
      <c s="1127">
        <v>613966880</v>
      </c>
      <c s="1127">
        <v>310568406</v>
      </c>
      <c s="1128">
        <v>155161503</v>
      </c>
      <c s="1120">
        <f>SUM(I19:N19)</f>
        <v>2367935354</v>
      </c>
      <c s="1124">
        <f>H19+O19</f>
        <v>2367883118</v>
      </c>
      <c s="49"/>
    </row>
    <row customHeight="1" ht="18">
      <c r="C20" s="1117"/>
      <c s="1125"/>
      <c s="1131" t="s">
        <v>167</v>
      </c>
      <c s="1127">
        <v>18698894</v>
      </c>
      <c s="1128">
        <v>78641863</v>
      </c>
      <c s="1122">
        <f>SUM(F20:G20)</f>
        <v>97340757</v>
      </c>
      <c s="1129"/>
      <c s="1128">
        <v>150646424</v>
      </c>
      <c s="1127">
        <v>256517981</v>
      </c>
      <c s="1127">
        <v>186479074</v>
      </c>
      <c s="1127">
        <v>116720111</v>
      </c>
      <c s="1128">
        <v>73287179</v>
      </c>
      <c s="1120">
        <f>SUM(I20:N20)</f>
        <v>783650769</v>
      </c>
      <c s="1124">
        <f>H20+O20</f>
        <v>880991526</v>
      </c>
      <c s="49"/>
    </row>
    <row customHeight="1" ht="18">
      <c r="C21" s="1117"/>
      <c s="1118" t="s">
        <v>211</v>
      </c>
      <c s="1119"/>
      <c s="1120">
        <f>SUM(F22:F25)</f>
        <v>1491623</v>
      </c>
      <c s="1121">
        <f>SUM(G22:G25)</f>
        <v>10626839</v>
      </c>
      <c s="1122">
        <f>SUM(H22:H25)</f>
        <v>12118462</v>
      </c>
      <c s="1123"/>
      <c s="1121">
        <f>SUM(J22:J25)</f>
        <v>74327119</v>
      </c>
      <c s="1120">
        <f>SUM(K22:K25)</f>
        <v>135964833</v>
      </c>
      <c s="1120">
        <f>SUM(L22:L25)</f>
        <v>223780292</v>
      </c>
      <c s="1120">
        <f>SUM(M22:M25)</f>
        <v>117565906</v>
      </c>
      <c s="1121">
        <f>SUM(N22:N25)</f>
        <v>71307374</v>
      </c>
      <c s="1120">
        <f>SUM(O22:O25)</f>
        <v>622945524</v>
      </c>
      <c s="1124">
        <f>SUM(P22:P25)</f>
        <v>635063986</v>
      </c>
      <c s="49"/>
    </row>
    <row customHeight="1" ht="18">
      <c r="C22" s="1117"/>
      <c s="1125"/>
      <c s="1126" t="s">
        <v>168</v>
      </c>
      <c s="1127">
        <v>1286390</v>
      </c>
      <c s="1128">
        <v>10265012</v>
      </c>
      <c s="1122">
        <f>SUM(F22:G22)</f>
        <v>11551402</v>
      </c>
      <c s="1129"/>
      <c s="1128">
        <v>66780116</v>
      </c>
      <c s="1127">
        <v>122018554</v>
      </c>
      <c s="1127">
        <v>210409382</v>
      </c>
      <c s="1127">
        <v>102980835</v>
      </c>
      <c s="1128">
        <v>64192478</v>
      </c>
      <c s="1120">
        <f>SUM(I22:N22)</f>
        <v>566381365</v>
      </c>
      <c s="1124">
        <f>H22+O22</f>
        <v>577932767</v>
      </c>
      <c s="49"/>
    </row>
    <row customHeight="1" ht="18">
      <c r="C23" s="1117"/>
      <c s="1125"/>
      <c s="1126" t="s">
        <v>169</v>
      </c>
      <c s="1127">
        <v>205233</v>
      </c>
      <c s="1128">
        <v>361827</v>
      </c>
      <c s="1122">
        <f>SUM(F23:G23)</f>
        <v>567060</v>
      </c>
      <c s="1129"/>
      <c s="1128">
        <v>7547003</v>
      </c>
      <c s="1127">
        <v>13946279</v>
      </c>
      <c s="1127">
        <v>13370910</v>
      </c>
      <c s="1127">
        <v>14585071</v>
      </c>
      <c s="1128">
        <v>7114896</v>
      </c>
      <c s="1120">
        <f>SUM(I23:N23)</f>
        <v>56564159</v>
      </c>
      <c s="1124">
        <f>H23+O23</f>
        <v>57131219</v>
      </c>
      <c s="49"/>
    </row>
    <row customHeight="1" ht="18">
      <c r="C24" s="1117"/>
      <c s="1125"/>
      <c s="1126" t="s">
        <v>170</v>
      </c>
      <c s="1127">
        <v>0</v>
      </c>
      <c s="1128">
        <v>0</v>
      </c>
      <c s="1122">
        <f>SUM(F24:G24)</f>
        <v>0</v>
      </c>
      <c s="1129"/>
      <c s="1128">
        <v>0</v>
      </c>
      <c s="1127">
        <v>0</v>
      </c>
      <c s="1127">
        <v>0</v>
      </c>
      <c s="1127">
        <v>0</v>
      </c>
      <c s="1128">
        <v>0</v>
      </c>
      <c s="1120">
        <f>SUM(I24:N24)</f>
        <v>0</v>
      </c>
      <c s="1124">
        <f>H24+O24</f>
        <v>0</v>
      </c>
      <c s="49"/>
    </row>
    <row customHeight="1" ht="18">
      <c r="C25" s="1117"/>
      <c s="1132"/>
      <c s="1126" t="s">
        <v>171</v>
      </c>
      <c s="1127">
        <v>0</v>
      </c>
      <c s="1128">
        <v>0</v>
      </c>
      <c s="1122">
        <f>SUM(F25:G25)</f>
        <v>0</v>
      </c>
      <c s="1129"/>
      <c s="1128">
        <v>0</v>
      </c>
      <c s="1127">
        <v>0</v>
      </c>
      <c s="1127">
        <v>0</v>
      </c>
      <c s="1127">
        <v>0</v>
      </c>
      <c s="1128">
        <v>0</v>
      </c>
      <c s="1120">
        <f>SUM(I25:N25)</f>
        <v>0</v>
      </c>
      <c s="1124">
        <f>H25+O25</f>
        <v>0</v>
      </c>
      <c s="49"/>
    </row>
    <row customHeight="1" ht="18">
      <c r="C26" s="1117"/>
      <c s="1118" t="s">
        <v>212</v>
      </c>
      <c s="1119"/>
      <c s="1120">
        <f>SUM(F27:F29)</f>
        <v>29138041</v>
      </c>
      <c s="1121">
        <f>SUM(G27:G29)</f>
        <v>77119779</v>
      </c>
      <c s="1122">
        <f>SUM(H27:H29)</f>
        <v>106257820</v>
      </c>
      <c s="1123"/>
      <c s="1121">
        <f>SUM(J27:J29)</f>
        <v>60313908</v>
      </c>
      <c s="1120">
        <f>SUM(K27:K29)</f>
        <v>153243707</v>
      </c>
      <c s="1120">
        <f>SUM(L27:L29)</f>
        <v>145917318</v>
      </c>
      <c s="1120">
        <f>SUM(M27:M29)</f>
        <v>122550695</v>
      </c>
      <c s="1121">
        <f>SUM(N27:N29)</f>
        <v>79901872</v>
      </c>
      <c s="1120">
        <f>SUM(O27:O29)</f>
        <v>561927500</v>
      </c>
      <c s="1124">
        <f>SUM(P27:P29)</f>
        <v>668185320</v>
      </c>
      <c s="49"/>
    </row>
    <row customHeight="1" ht="18">
      <c r="C27" s="1117"/>
      <c s="1125"/>
      <c s="1133" t="s">
        <v>172</v>
      </c>
      <c s="1134">
        <v>18293381</v>
      </c>
      <c s="1135">
        <v>55141400</v>
      </c>
      <c s="1122">
        <f>SUM(F27:G27)</f>
        <v>73434781</v>
      </c>
      <c s="1129"/>
      <c s="1135">
        <v>42640628</v>
      </c>
      <c s="1134">
        <v>133644801</v>
      </c>
      <c s="1134">
        <v>132383808</v>
      </c>
      <c s="1134">
        <v>114053940</v>
      </c>
      <c s="1135">
        <v>76649082</v>
      </c>
      <c s="1120">
        <f>SUM(I27:N27)</f>
        <v>499372259</v>
      </c>
      <c s="1124">
        <f>H27+O27</f>
        <v>572807040</v>
      </c>
      <c s="49"/>
    </row>
    <row customHeight="1" ht="18">
      <c r="C28" s="1117"/>
      <c s="1136"/>
      <c s="1131" t="s">
        <v>213</v>
      </c>
      <c s="1137">
        <v>1438502</v>
      </c>
      <c s="1138">
        <v>3819307</v>
      </c>
      <c s="1122">
        <f>SUM(F28:G28)</f>
        <v>5257809</v>
      </c>
      <c s="1139"/>
      <c s="1138">
        <v>3110417</v>
      </c>
      <c s="1137">
        <v>3921006</v>
      </c>
      <c s="1137">
        <v>3602806</v>
      </c>
      <c s="1137">
        <v>2656673</v>
      </c>
      <c s="1138">
        <v>1439656</v>
      </c>
      <c s="1120">
        <f>SUM(I28:N28)</f>
        <v>14730558</v>
      </c>
      <c s="1124">
        <f>H28+O28</f>
        <v>19988367</v>
      </c>
      <c s="49"/>
    </row>
    <row customHeight="1" ht="18">
      <c r="C29" s="1117"/>
      <c s="1140"/>
      <c s="1126" t="s">
        <v>214</v>
      </c>
      <c s="1141">
        <v>9406158</v>
      </c>
      <c s="1142">
        <v>18159072</v>
      </c>
      <c s="1122">
        <f>SUM(F29:G29)</f>
        <v>27565230</v>
      </c>
      <c s="1139"/>
      <c s="1142">
        <v>14562863</v>
      </c>
      <c s="1141">
        <v>15677900</v>
      </c>
      <c s="1141">
        <v>9930704</v>
      </c>
      <c s="1141">
        <v>5840082</v>
      </c>
      <c s="1142">
        <v>1813134</v>
      </c>
      <c s="1120">
        <f>SUM(I29:N29)</f>
        <v>47824683</v>
      </c>
      <c s="1124">
        <f>H29+O29</f>
        <v>75389913</v>
      </c>
      <c s="49"/>
    </row>
    <row customHeight="1" ht="18">
      <c r="C30" s="1117"/>
      <c s="1125" t="s">
        <v>173</v>
      </c>
      <c s="1143"/>
      <c s="1127">
        <v>19603624</v>
      </c>
      <c s="1128">
        <v>42597958</v>
      </c>
      <c s="1122">
        <f>SUM(F30:G30)</f>
        <v>62201582</v>
      </c>
      <c s="1129"/>
      <c s="1128">
        <v>175856564</v>
      </c>
      <c s="1127">
        <v>154118865</v>
      </c>
      <c s="1127">
        <v>184750245</v>
      </c>
      <c s="1127">
        <v>172341323</v>
      </c>
      <c s="1128">
        <v>126747082</v>
      </c>
      <c s="1120">
        <f>SUM(I30:N30)</f>
        <v>813814079</v>
      </c>
      <c s="1124">
        <f>H30+O30</f>
        <v>876015661</v>
      </c>
      <c s="49"/>
    </row>
    <row customHeight="1" ht="18">
      <c r="C31" s="1144"/>
      <c s="1145" t="s">
        <v>174</v>
      </c>
      <c s="1146"/>
      <c s="1147">
        <v>19467645</v>
      </c>
      <c s="1148">
        <v>45810129</v>
      </c>
      <c s="1149">
        <f>SUM(F31:G31)</f>
        <v>65277774</v>
      </c>
      <c s="1129"/>
      <c s="1148">
        <v>222281352</v>
      </c>
      <c s="1147">
        <v>215250110</v>
      </c>
      <c s="1147">
        <v>180340667</v>
      </c>
      <c s="1147">
        <v>104370942</v>
      </c>
      <c s="1148">
        <v>53966580</v>
      </c>
      <c s="1149">
        <f>SUM(I31:N31)</f>
        <v>776209651</v>
      </c>
      <c s="1150">
        <f>H31+O31</f>
        <v>841487425</v>
      </c>
      <c s="49"/>
    </row>
    <row customHeight="1" ht="18">
      <c r="C32" s="1110" t="s">
        <v>215</v>
      </c>
      <c s="1151"/>
      <c s="1152"/>
      <c s="1112">
        <f>SUM(F33:F41)</f>
        <v>7020487</v>
      </c>
      <c s="1113">
        <f>SUM(G33:G41)</f>
        <v>27236171</v>
      </c>
      <c s="1114">
        <f>SUM(H33:H41)</f>
        <v>34256658</v>
      </c>
      <c s="1115"/>
      <c s="1113">
        <f>SUM(J33:J41)</f>
        <v>533517222</v>
      </c>
      <c s="1112">
        <f>SUM(K33:K41)</f>
        <v>778002817</v>
      </c>
      <c s="1112">
        <f>SUM(L33:L41)</f>
        <v>933490334</v>
      </c>
      <c s="1112">
        <f>SUM(M33:M41)</f>
        <v>788043919</v>
      </c>
      <c s="1113">
        <f>SUM(N33:N41)</f>
        <v>654965289</v>
      </c>
      <c s="1112">
        <f>SUM(O33:O41)</f>
        <v>3688019581</v>
      </c>
      <c s="1116">
        <f>SUM(P33:P41)</f>
        <v>3722276239</v>
      </c>
      <c s="49"/>
    </row>
    <row customHeight="1" ht="18">
      <c r="C33" s="1153"/>
      <c s="1154" t="s">
        <v>190</v>
      </c>
      <c s="1155"/>
      <c s="1156">
        <v>0</v>
      </c>
      <c s="1157">
        <v>0</v>
      </c>
      <c s="1158">
        <f>SUM(F33:G33)</f>
        <v>0</v>
      </c>
      <c s="1129"/>
      <c s="1157">
        <v>1733377</v>
      </c>
      <c s="1156">
        <v>1832288</v>
      </c>
      <c s="1156">
        <v>18166673</v>
      </c>
      <c s="1156">
        <v>13675580</v>
      </c>
      <c s="1157">
        <v>8546465</v>
      </c>
      <c s="1159">
        <f>SUM(I33:N33)</f>
        <v>43954383</v>
      </c>
      <c s="1160">
        <f>H33+O33</f>
        <v>43954383</v>
      </c>
      <c s="49"/>
    </row>
    <row customHeight="1" ht="18">
      <c r="C34" s="1117"/>
      <c s="1132" t="s">
        <v>191</v>
      </c>
      <c s="1143"/>
      <c s="1156">
        <v>0</v>
      </c>
      <c s="1157">
        <v>0</v>
      </c>
      <c s="1122">
        <f>SUM(F34:G34)</f>
        <v>0</v>
      </c>
      <c s="1129"/>
      <c s="1128">
        <v>0</v>
      </c>
      <c s="1127">
        <v>0</v>
      </c>
      <c s="1127">
        <v>0</v>
      </c>
      <c s="1127">
        <v>0</v>
      </c>
      <c s="1128">
        <v>0</v>
      </c>
      <c s="1120">
        <f>SUM(I34:N34)</f>
        <v>0</v>
      </c>
      <c s="1124">
        <f>H34+O34</f>
        <v>0</v>
      </c>
      <c s="49"/>
    </row>
    <row customHeight="1" ht="18">
      <c r="C35" s="1117"/>
      <c s="1132" t="s">
        <v>192</v>
      </c>
      <c s="1143"/>
      <c s="1127">
        <v>0</v>
      </c>
      <c s="1128">
        <v>0</v>
      </c>
      <c s="1122">
        <f>SUM(F35:G35)</f>
        <v>0</v>
      </c>
      <c s="1129"/>
      <c s="1128">
        <v>194658432</v>
      </c>
      <c s="1127">
        <v>216637079</v>
      </c>
      <c s="1127">
        <v>181835301</v>
      </c>
      <c s="1127">
        <v>102659496</v>
      </c>
      <c s="1128">
        <v>32839253</v>
      </c>
      <c s="1120">
        <f>SUM(I35:N35)</f>
        <v>728629561</v>
      </c>
      <c s="1124">
        <f>H35+O35</f>
        <v>728629561</v>
      </c>
      <c s="49"/>
    </row>
    <row customHeight="1" ht="18">
      <c r="C36" s="1117"/>
      <c s="1161" t="s">
        <v>193</v>
      </c>
      <c s="1130"/>
      <c s="1127">
        <v>234943</v>
      </c>
      <c s="1128">
        <v>233390</v>
      </c>
      <c s="1122">
        <f>SUM(F36:G36)</f>
        <v>468333</v>
      </c>
      <c s="1129"/>
      <c s="1128">
        <v>36098373</v>
      </c>
      <c s="1127">
        <v>39900949</v>
      </c>
      <c s="1127">
        <v>76079938</v>
      </c>
      <c s="1127">
        <v>62808636</v>
      </c>
      <c s="1128">
        <v>27179502</v>
      </c>
      <c s="1120">
        <f>SUM(I36:N36)</f>
        <v>242067398</v>
      </c>
      <c s="1124">
        <f>H36+O36</f>
        <v>242535731</v>
      </c>
      <c s="49"/>
    </row>
    <row customHeight="1" ht="18">
      <c r="C37" s="1117"/>
      <c s="1161" t="s">
        <v>194</v>
      </c>
      <c s="1130"/>
      <c s="1127">
        <v>6785544</v>
      </c>
      <c s="1128">
        <v>23189711</v>
      </c>
      <c s="1122">
        <f>SUM(F37:G37)</f>
        <v>29975255</v>
      </c>
      <c s="1129"/>
      <c s="1128">
        <v>126033662</v>
      </c>
      <c s="1127">
        <v>193143477</v>
      </c>
      <c s="1127">
        <v>191663896</v>
      </c>
      <c s="1127">
        <v>118437017</v>
      </c>
      <c s="1128">
        <v>84803797</v>
      </c>
      <c s="1120">
        <f>SUM(I37:N37)</f>
        <v>714081849</v>
      </c>
      <c s="1124">
        <f>H37+O37</f>
        <v>744057104</v>
      </c>
      <c s="49"/>
    </row>
    <row customHeight="1" ht="18">
      <c r="C38" s="1117"/>
      <c s="1161" t="s">
        <v>195</v>
      </c>
      <c s="1130"/>
      <c s="1157">
        <v>0</v>
      </c>
      <c s="1128">
        <v>3813070</v>
      </c>
      <c s="1122">
        <f>SUM(F38:G38)</f>
        <v>3813070</v>
      </c>
      <c s="1129"/>
      <c s="1128">
        <v>122353410</v>
      </c>
      <c s="1127">
        <v>192983817</v>
      </c>
      <c s="1127">
        <v>238038231</v>
      </c>
      <c s="1127">
        <v>161224220</v>
      </c>
      <c s="1128">
        <v>136045349</v>
      </c>
      <c s="1120">
        <f>SUM(I38:N38)</f>
        <v>850645027</v>
      </c>
      <c s="1124">
        <f>H38+O38</f>
        <v>854458097</v>
      </c>
      <c s="49"/>
    </row>
    <row customHeight="1" ht="18">
      <c r="C39" s="1117"/>
      <c s="1154" t="s">
        <v>196</v>
      </c>
      <c s="1162"/>
      <c s="1156">
        <v>0</v>
      </c>
      <c s="1157">
        <v>0</v>
      </c>
      <c s="1122">
        <f>SUM(F39:G39)</f>
        <v>0</v>
      </c>
      <c s="1129"/>
      <c s="1128">
        <v>23341848</v>
      </c>
      <c s="1127">
        <v>49027428</v>
      </c>
      <c s="1127">
        <v>33611540</v>
      </c>
      <c s="1127">
        <v>31162697</v>
      </c>
      <c s="1128">
        <v>21721284</v>
      </c>
      <c s="1120">
        <f>SUM(I39:N39)</f>
        <v>158864797</v>
      </c>
      <c s="1124">
        <f>H39+O39</f>
        <v>158864797</v>
      </c>
      <c s="49"/>
    </row>
    <row customHeight="1" ht="18">
      <c r="C40" s="1153"/>
      <c s="1154" t="s">
        <v>197</v>
      </c>
      <c s="1155"/>
      <c s="1156">
        <v>0</v>
      </c>
      <c s="1157">
        <v>0</v>
      </c>
      <c s="1158">
        <f>SUM(F40:G40)</f>
        <v>0</v>
      </c>
      <c s="1129"/>
      <c s="1157">
        <v>12298445</v>
      </c>
      <c s="1156">
        <v>29092177</v>
      </c>
      <c s="1156">
        <v>137004660</v>
      </c>
      <c s="1156">
        <v>222771967</v>
      </c>
      <c s="1157">
        <v>265947944</v>
      </c>
      <c s="1159">
        <f>SUM(I40:N40)</f>
        <v>667115193</v>
      </c>
      <c s="1160">
        <f>H40+O40</f>
        <v>667115193</v>
      </c>
      <c s="49"/>
    </row>
    <row customHeight="1" ht="18">
      <c r="C41" s="1163"/>
      <c s="1164" t="s">
        <v>198</v>
      </c>
      <c s="1165"/>
      <c s="1147">
        <v>0</v>
      </c>
      <c s="1148">
        <v>0</v>
      </c>
      <c s="1122">
        <f>SUM(F41:G41)</f>
        <v>0</v>
      </c>
      <c s="1129"/>
      <c s="1148">
        <v>16999675</v>
      </c>
      <c s="1147">
        <v>55385602</v>
      </c>
      <c s="1147">
        <v>57090095</v>
      </c>
      <c s="1147">
        <v>75304306</v>
      </c>
      <c s="1148">
        <v>77881695</v>
      </c>
      <c s="1166">
        <f>SUM(I41:N41)</f>
        <v>282661373</v>
      </c>
      <c s="1150">
        <f>H41+O41</f>
        <v>282661373</v>
      </c>
      <c s="49"/>
    </row>
    <row customHeight="1" ht="18">
      <c r="C42" s="1117" t="s">
        <v>216</v>
      </c>
      <c s="1119"/>
      <c s="1119"/>
      <c s="1113">
        <f>SUM(F43:F46)</f>
        <v>0</v>
      </c>
      <c s="1113">
        <f>SUM(G43:G46)</f>
        <v>0</v>
      </c>
      <c s="1114">
        <f>SUM(H43:H46)</f>
        <v>0</v>
      </c>
      <c s="1115"/>
      <c s="1113">
        <f>SUM(J43:J46)</f>
        <v>263372282</v>
      </c>
      <c s="1112">
        <f>SUM(K43:K46)</f>
        <v>464491508</v>
      </c>
      <c s="1112">
        <f>SUM(L43:L46)</f>
        <v>1225287413</v>
      </c>
      <c s="1112">
        <f>SUM(M43:M46)</f>
        <v>1398557902</v>
      </c>
      <c s="1113">
        <f>SUM(N43:N46)</f>
        <v>1146478027</v>
      </c>
      <c s="1112">
        <f>SUM(O43:O46)</f>
        <v>4498187132</v>
      </c>
      <c s="1116">
        <f>SUM(P43:P46)</f>
        <v>4498187132</v>
      </c>
      <c s="49"/>
    </row>
    <row customHeight="1" ht="18">
      <c r="C43" s="1117"/>
      <c s="1167" t="s">
        <v>91</v>
      </c>
      <c s="1167"/>
      <c s="1128">
        <v>0</v>
      </c>
      <c s="1128">
        <v>0</v>
      </c>
      <c s="1122">
        <f>SUM(F43:G43)</f>
        <v>0</v>
      </c>
      <c s="1129"/>
      <c s="1128">
        <v>53614320</v>
      </c>
      <c s="1127">
        <v>121167974</v>
      </c>
      <c s="1127">
        <v>659618080</v>
      </c>
      <c s="1127">
        <v>843675239</v>
      </c>
      <c s="1128">
        <v>725128618</v>
      </c>
      <c s="1120">
        <f>SUM(I43:N43)</f>
        <v>2403204231</v>
      </c>
      <c s="1124">
        <f>H43+O43</f>
        <v>2403204231</v>
      </c>
      <c s="49"/>
    </row>
    <row customHeight="1" ht="18">
      <c r="C44" s="1117"/>
      <c s="1167" t="s">
        <v>92</v>
      </c>
      <c s="1167"/>
      <c s="1127">
        <v>0</v>
      </c>
      <c s="1128">
        <v>0</v>
      </c>
      <c s="1122">
        <f>SUM(F44:G44)</f>
        <v>0</v>
      </c>
      <c s="1129"/>
      <c s="1128">
        <v>208555176</v>
      </c>
      <c s="1127">
        <v>343323534</v>
      </c>
      <c s="1127">
        <v>565123653</v>
      </c>
      <c s="1127">
        <v>542474154</v>
      </c>
      <c s="1128">
        <v>418787538</v>
      </c>
      <c s="1120">
        <f>SUM(I44:N44)</f>
        <v>2078264055</v>
      </c>
      <c s="1124">
        <f>H44+O44</f>
        <v>2078264055</v>
      </c>
      <c s="49"/>
    </row>
    <row customHeight="1" ht="18">
      <c r="C45" s="1117"/>
      <c s="1168" t="s">
        <v>157</v>
      </c>
      <c s="1168"/>
      <c s="1156">
        <v>0</v>
      </c>
      <c s="1157">
        <v>0</v>
      </c>
      <c s="1122">
        <f>SUM(F45:G45)</f>
        <v>0</v>
      </c>
      <c s="1129"/>
      <c s="1157">
        <v>1202786</v>
      </c>
      <c s="1156">
        <v>0</v>
      </c>
      <c s="1156">
        <v>545680</v>
      </c>
      <c s="1156">
        <v>12408509</v>
      </c>
      <c s="1157">
        <v>2561871</v>
      </c>
      <c s="1120">
        <f>SUM(I45:N45)</f>
        <v>16718846</v>
      </c>
      <c s="1124">
        <f>H45+O45</f>
        <v>16718846</v>
      </c>
      <c s="49"/>
    </row>
    <row customHeight="1" ht="18">
      <c r="C46" s="1117"/>
      <c s="1169" t="s">
        <v>217</v>
      </c>
      <c s="1169"/>
      <c s="1147">
        <v>0</v>
      </c>
      <c s="1148">
        <v>0</v>
      </c>
      <c s="1149">
        <f>SUM(F46:G46)</f>
        <v>0</v>
      </c>
      <c s="1129"/>
      <c s="1148">
        <v>0</v>
      </c>
      <c s="1147">
        <v>0</v>
      </c>
      <c s="1147">
        <v>0</v>
      </c>
      <c s="1147">
        <v>0</v>
      </c>
      <c s="1148">
        <v>0</v>
      </c>
      <c s="1166">
        <f>SUM(I46:N46)</f>
        <v>0</v>
      </c>
      <c s="1150">
        <f>H46+O46</f>
        <v>0</v>
      </c>
      <c s="49"/>
    </row>
    <row customHeight="1" ht="18">
      <c r="C47" s="1170" t="s">
        <v>218</v>
      </c>
      <c s="1171"/>
      <c s="1172"/>
      <c s="1173">
        <f>SUM(F11,F32,F42)</f>
        <v>104254366</v>
      </c>
      <c s="1173">
        <f>SUM(G11,G32,G42)</f>
        <v>312755961</v>
      </c>
      <c s="1174">
        <f>SUM(H11,H32,H42)</f>
        <v>417010327</v>
      </c>
      <c s="1041"/>
      <c s="1173">
        <f>SUM(J11,J32,J42)</f>
        <v>2326713958</v>
      </c>
      <c s="1173">
        <f>SUM(K11,K32,K42)</f>
        <v>3149668881</v>
      </c>
      <c s="1173">
        <f>SUM(L11,L32,L42)</f>
        <v>4021449274</v>
      </c>
      <c s="1173">
        <f>SUM(M11,M32,M42)</f>
        <v>3495966331</v>
      </c>
      <c s="1173">
        <f>SUM(N11,N32,N42)</f>
        <v>2669045776</v>
      </c>
      <c s="1173">
        <f>O11+O32+O42</f>
        <v>15662844220</v>
      </c>
      <c s="1175">
        <f>P11+P32+P42</f>
        <v>16079854547</v>
      </c>
      <c s="49"/>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223</v>
      </c>
    </row>
    <row customHeight="1" ht="18">
      <c r="C8" s="923" t="s">
        <v>206</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334</v>
      </c>
      <c s="1113">
        <f>SUM(G12,G18,G21,G26,G30,G31)</f>
        <v>1054</v>
      </c>
      <c s="1114">
        <f>SUM(H12,H18,H21,H26,H30,H31)</f>
        <v>1388</v>
      </c>
      <c s="1115"/>
      <c s="1113">
        <f>SUM(J12,J18,J21,J26,J30,J31)</f>
        <v>2056</v>
      </c>
      <c s="1113">
        <f>SUM(K12,K18,K21,K26,K30,K31)</f>
        <v>3018</v>
      </c>
      <c s="1112">
        <f>SUM(L12,L18,L21,L26,L30,L31)</f>
        <v>2767</v>
      </c>
      <c s="1113">
        <f>SUM(M12,M18,M21,M26,M30,M31)</f>
        <v>1645</v>
      </c>
      <c s="1113">
        <f>SUM(N12,N18,N21,N26,N30,N31)</f>
        <v>977</v>
      </c>
      <c s="1112">
        <f>O12+O18+O21+O26+O30+O31</f>
        <v>10463</v>
      </c>
      <c s="1116">
        <f>P12+P18+P21+P26+P30+P31</f>
        <v>11851</v>
      </c>
    </row>
    <row customHeight="1" ht="18">
      <c r="C12" s="1117"/>
      <c s="1118" t="s">
        <v>209</v>
      </c>
      <c s="1119"/>
      <c s="1120">
        <f>SUM(F13:F17)</f>
        <v>46</v>
      </c>
      <c s="1121">
        <f>SUM(G13:G17)</f>
        <v>151</v>
      </c>
      <c s="1122">
        <f>SUM(H13:H17)</f>
        <v>197</v>
      </c>
      <c s="1123"/>
      <c s="1121">
        <f>SUM(J13:J17)</f>
        <v>504</v>
      </c>
      <c s="1120">
        <f>SUM(K13:K17)</f>
        <v>757</v>
      </c>
      <c s="1120">
        <f>SUM(L13:L17)</f>
        <v>851</v>
      </c>
      <c s="1120">
        <f>SUM(M13:M17)</f>
        <v>685</v>
      </c>
      <c s="1121">
        <f>SUM(N13:N17)</f>
        <v>444</v>
      </c>
      <c s="1120">
        <f>SUM(O13:O17)</f>
        <v>3241</v>
      </c>
      <c s="1124">
        <f>SUM(P13:P17)</f>
        <v>3438</v>
      </c>
    </row>
    <row customHeight="1" ht="18">
      <c r="C13" s="1117"/>
      <c s="1125"/>
      <c s="1126" t="s">
        <v>161</v>
      </c>
      <c s="1127">
        <v>0</v>
      </c>
      <c s="1128">
        <v>0</v>
      </c>
      <c s="1122">
        <f>SUM(F13:G13)</f>
        <v>0</v>
      </c>
      <c s="1129"/>
      <c s="1128">
        <v>254</v>
      </c>
      <c s="1127">
        <v>331</v>
      </c>
      <c s="1127">
        <v>263</v>
      </c>
      <c s="1127">
        <v>183</v>
      </c>
      <c s="1128">
        <v>105</v>
      </c>
      <c s="1120">
        <f>SUM(I13:N13)</f>
        <v>1136</v>
      </c>
      <c s="1124">
        <f>H13+O13</f>
        <v>1136</v>
      </c>
    </row>
    <row customHeight="1" ht="18">
      <c r="C14" s="1117"/>
      <c s="1125"/>
      <c s="1126" t="s">
        <v>162</v>
      </c>
      <c s="1127">
        <v>0</v>
      </c>
      <c s="1128">
        <v>6</v>
      </c>
      <c s="1122">
        <f>SUM(F14:G14)</f>
        <v>6</v>
      </c>
      <c s="1129"/>
      <c s="1128">
        <v>0</v>
      </c>
      <c s="1127">
        <v>5</v>
      </c>
      <c s="1127">
        <v>33</v>
      </c>
      <c s="1127">
        <v>56</v>
      </c>
      <c s="1128">
        <v>36</v>
      </c>
      <c s="1120">
        <f>SUM(I14:N14)</f>
        <v>130</v>
      </c>
      <c s="1124">
        <f>H14+O14</f>
        <v>136</v>
      </c>
    </row>
    <row customHeight="1" ht="18">
      <c r="C15" s="1117"/>
      <c s="1125"/>
      <c s="1126" t="s">
        <v>163</v>
      </c>
      <c s="1127">
        <v>23</v>
      </c>
      <c s="1128">
        <v>52</v>
      </c>
      <c s="1122">
        <f>SUM(F15:G15)</f>
        <v>75</v>
      </c>
      <c s="1129"/>
      <c s="1128">
        <v>83</v>
      </c>
      <c s="1127">
        <v>144</v>
      </c>
      <c s="1127">
        <v>117</v>
      </c>
      <c s="1127">
        <v>126</v>
      </c>
      <c s="1128">
        <v>106</v>
      </c>
      <c s="1120">
        <f>SUM(I15:N15)</f>
        <v>576</v>
      </c>
      <c s="1124">
        <f>H15+O15</f>
        <v>651</v>
      </c>
    </row>
    <row customHeight="1" ht="18">
      <c r="C16" s="1117"/>
      <c s="1125"/>
      <c s="1126" t="s">
        <v>164</v>
      </c>
      <c s="1127">
        <v>1</v>
      </c>
      <c s="1128">
        <v>5</v>
      </c>
      <c s="1122">
        <f>SUM(F16:G16)</f>
        <v>6</v>
      </c>
      <c s="1129"/>
      <c s="1128">
        <v>15</v>
      </c>
      <c s="1127">
        <v>11</v>
      </c>
      <c s="1127">
        <v>32</v>
      </c>
      <c s="1127">
        <v>8</v>
      </c>
      <c s="1128">
        <v>6</v>
      </c>
      <c s="1120">
        <f>SUM(I16:N16)</f>
        <v>72</v>
      </c>
      <c s="1124">
        <f>H16+O16</f>
        <v>78</v>
      </c>
    </row>
    <row customHeight="1" ht="18">
      <c r="C17" s="1117"/>
      <c s="1125"/>
      <c s="1126" t="s">
        <v>165</v>
      </c>
      <c s="1127">
        <v>22</v>
      </c>
      <c s="1128">
        <v>88</v>
      </c>
      <c s="1122">
        <f>SUM(F17:G17)</f>
        <v>110</v>
      </c>
      <c s="1129"/>
      <c s="1128">
        <v>152</v>
      </c>
      <c s="1127">
        <v>266</v>
      </c>
      <c s="1127">
        <v>406</v>
      </c>
      <c s="1127">
        <v>312</v>
      </c>
      <c s="1128">
        <v>191</v>
      </c>
      <c s="1120">
        <f>SUM(I17:N17)</f>
        <v>1327</v>
      </c>
      <c s="1124">
        <f>H17+O17</f>
        <v>1437</v>
      </c>
    </row>
    <row customHeight="1" ht="18">
      <c r="C18" s="1117"/>
      <c s="1118" t="s">
        <v>210</v>
      </c>
      <c s="1130"/>
      <c s="1120">
        <f>SUM(F19:F20)</f>
        <v>66</v>
      </c>
      <c s="1121">
        <f>SUM(G19:G20)</f>
        <v>168</v>
      </c>
      <c s="1122">
        <f>SUM(H19:H20)</f>
        <v>234</v>
      </c>
      <c s="1123"/>
      <c s="1121">
        <f>SUM(J19:J20)</f>
        <v>833</v>
      </c>
      <c s="1120">
        <f>SUM(K19:K20)</f>
        <v>996</v>
      </c>
      <c s="1120">
        <f>SUM(L19:L20)</f>
        <v>676</v>
      </c>
      <c s="1120">
        <f>SUM(M19:M20)</f>
        <v>244</v>
      </c>
      <c s="1121">
        <f>SUM(N19:N20)</f>
        <v>161</v>
      </c>
      <c s="1120">
        <f>SUM(O19:O20)</f>
        <v>2910</v>
      </c>
      <c s="1124">
        <f>SUM(P19:P20)</f>
        <v>3144</v>
      </c>
    </row>
    <row customHeight="1" ht="18">
      <c r="C19" s="1117"/>
      <c s="1125"/>
      <c s="1131" t="s">
        <v>166</v>
      </c>
      <c s="1127">
        <v>0</v>
      </c>
      <c s="1128">
        <v>0</v>
      </c>
      <c s="1122">
        <f>SUM(F19:G19)</f>
        <v>0</v>
      </c>
      <c s="1129"/>
      <c s="1128">
        <v>671</v>
      </c>
      <c s="1127">
        <v>703</v>
      </c>
      <c s="1127">
        <v>488</v>
      </c>
      <c s="1127">
        <v>156</v>
      </c>
      <c s="1128">
        <v>106</v>
      </c>
      <c s="1120">
        <f>SUM(I19:N19)</f>
        <v>2124</v>
      </c>
      <c s="1124">
        <f>H19+O19</f>
        <v>2124</v>
      </c>
    </row>
    <row customHeight="1" ht="18">
      <c r="C20" s="1117"/>
      <c s="1125"/>
      <c s="1131" t="s">
        <v>167</v>
      </c>
      <c s="1127">
        <v>66</v>
      </c>
      <c s="1128">
        <v>168</v>
      </c>
      <c s="1122">
        <f>SUM(F20:G20)</f>
        <v>234</v>
      </c>
      <c s="1129"/>
      <c s="1128">
        <v>162</v>
      </c>
      <c s="1127">
        <v>293</v>
      </c>
      <c s="1127">
        <v>188</v>
      </c>
      <c s="1127">
        <v>88</v>
      </c>
      <c s="1128">
        <v>55</v>
      </c>
      <c s="1120">
        <f>SUM(I20:N20)</f>
        <v>786</v>
      </c>
      <c s="1124">
        <f>H20+O20</f>
        <v>1020</v>
      </c>
    </row>
    <row customHeight="1" ht="18">
      <c r="C21" s="1117"/>
      <c s="1118" t="s">
        <v>211</v>
      </c>
      <c s="1119"/>
      <c s="1120">
        <f>SUM(F22:F25)</f>
        <v>6</v>
      </c>
      <c s="1121">
        <f>SUM(G22:G25)</f>
        <v>6</v>
      </c>
      <c s="1122">
        <f>SUM(H22:H25)</f>
        <v>12</v>
      </c>
      <c s="1123"/>
      <c s="1121">
        <f>SUM(J22:J25)</f>
        <v>144</v>
      </c>
      <c s="1120">
        <f>SUM(K22:K25)</f>
        <v>226</v>
      </c>
      <c s="1120">
        <f>SUM(L22:L25)</f>
        <v>332</v>
      </c>
      <c s="1120">
        <f>SUM(M22:M25)</f>
        <v>136</v>
      </c>
      <c s="1121">
        <f>SUM(N22:N25)</f>
        <v>66</v>
      </c>
      <c s="1120">
        <f>SUM(O22:O25)</f>
        <v>904</v>
      </c>
      <c s="1124">
        <f>SUM(P22:P25)</f>
        <v>916</v>
      </c>
    </row>
    <row customHeight="1" ht="18">
      <c r="C22" s="1117"/>
      <c s="1125"/>
      <c s="1126" t="s">
        <v>168</v>
      </c>
      <c s="1127">
        <v>4</v>
      </c>
      <c s="1128">
        <v>6</v>
      </c>
      <c s="1122">
        <f>SUM(F22:G22)</f>
        <v>10</v>
      </c>
      <c s="1129"/>
      <c s="1128">
        <v>132</v>
      </c>
      <c s="1127">
        <v>180</v>
      </c>
      <c s="1127">
        <v>301</v>
      </c>
      <c s="1127">
        <v>109</v>
      </c>
      <c s="1128">
        <v>55</v>
      </c>
      <c s="1120">
        <f>SUM(I22:N22)</f>
        <v>777</v>
      </c>
      <c s="1124">
        <f>H22+O22</f>
        <v>787</v>
      </c>
    </row>
    <row customHeight="1" ht="18">
      <c r="C23" s="1117"/>
      <c s="1125"/>
      <c s="1126" t="s">
        <v>169</v>
      </c>
      <c s="1127">
        <v>2</v>
      </c>
      <c s="1128">
        <v>0</v>
      </c>
      <c s="1122">
        <f>SUM(F23:G23)</f>
        <v>2</v>
      </c>
      <c s="1129"/>
      <c s="1128">
        <v>12</v>
      </c>
      <c s="1127">
        <v>46</v>
      </c>
      <c s="1127">
        <v>31</v>
      </c>
      <c s="1127">
        <v>27</v>
      </c>
      <c s="1128">
        <v>11</v>
      </c>
      <c s="1120">
        <f>SUM(I23:N23)</f>
        <v>127</v>
      </c>
      <c s="1124">
        <f>H23+O23</f>
        <v>129</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197</v>
      </c>
      <c s="1121">
        <f>SUM(G27:G29)</f>
        <v>679</v>
      </c>
      <c s="1122">
        <f>SUM(H27:H29)</f>
        <v>876</v>
      </c>
      <c s="1123"/>
      <c s="1121">
        <f>SUM(J27:J29)</f>
        <v>443</v>
      </c>
      <c s="1120">
        <f>SUM(K27:K29)</f>
        <v>933</v>
      </c>
      <c s="1120">
        <f>SUM(L27:L29)</f>
        <v>781</v>
      </c>
      <c s="1120">
        <f>SUM(M27:M29)</f>
        <v>483</v>
      </c>
      <c s="1121">
        <f>SUM(N27:N29)</f>
        <v>248</v>
      </c>
      <c s="1120">
        <f>SUM(O27:O29)</f>
        <v>2888</v>
      </c>
      <c s="1124">
        <f>SUM(P27:P29)</f>
        <v>3764</v>
      </c>
    </row>
    <row customHeight="1" ht="18">
      <c r="C27" s="1117"/>
      <c s="1125"/>
      <c s="1133" t="s">
        <v>172</v>
      </c>
      <c s="1134">
        <v>178</v>
      </c>
      <c s="1135">
        <v>649</v>
      </c>
      <c s="1122">
        <f>SUM(F27:G27)</f>
        <v>827</v>
      </c>
      <c s="1129"/>
      <c s="1135">
        <v>425</v>
      </c>
      <c s="1134">
        <v>906</v>
      </c>
      <c s="1134">
        <v>755</v>
      </c>
      <c s="1134">
        <v>465</v>
      </c>
      <c s="1135">
        <v>242</v>
      </c>
      <c s="1120">
        <f>SUM(I27:N27)</f>
        <v>2793</v>
      </c>
      <c s="1124">
        <f>H27+O27</f>
        <v>3620</v>
      </c>
    </row>
    <row customHeight="1" ht="18">
      <c r="C28" s="1117"/>
      <c s="1136"/>
      <c s="1131" t="s">
        <v>213</v>
      </c>
      <c s="1137">
        <v>5</v>
      </c>
      <c s="1138">
        <v>11</v>
      </c>
      <c s="1122">
        <f>SUM(F28:G28)</f>
        <v>16</v>
      </c>
      <c s="1139"/>
      <c s="1138">
        <v>6</v>
      </c>
      <c s="1137">
        <v>12</v>
      </c>
      <c s="1137">
        <v>9</v>
      </c>
      <c s="1137">
        <v>9</v>
      </c>
      <c s="1138">
        <v>3</v>
      </c>
      <c s="1120">
        <f>SUM(I28:N28)</f>
        <v>39</v>
      </c>
      <c s="1124">
        <f>H28+O28</f>
        <v>55</v>
      </c>
    </row>
    <row customHeight="1" ht="18">
      <c r="C29" s="1117"/>
      <c s="1140"/>
      <c s="1126" t="s">
        <v>214</v>
      </c>
      <c s="1141">
        <v>14</v>
      </c>
      <c s="1142">
        <v>19</v>
      </c>
      <c s="1122">
        <f>SUM(F29:G29)</f>
        <v>33</v>
      </c>
      <c s="1139"/>
      <c s="1142">
        <v>12</v>
      </c>
      <c s="1141">
        <v>15</v>
      </c>
      <c s="1141">
        <v>17</v>
      </c>
      <c s="1141">
        <v>9</v>
      </c>
      <c s="1142">
        <v>3</v>
      </c>
      <c s="1120">
        <f>SUM(I29:N29)</f>
        <v>56</v>
      </c>
      <c s="1124">
        <f>H29+O29</f>
        <v>89</v>
      </c>
    </row>
    <row customHeight="1" ht="18">
      <c r="C30" s="1117"/>
      <c s="1125" t="s">
        <v>173</v>
      </c>
      <c s="1143"/>
      <c s="1127">
        <v>19</v>
      </c>
      <c s="1128">
        <v>50</v>
      </c>
      <c s="1122">
        <f>SUM(F30:G30)</f>
        <v>69</v>
      </c>
      <c s="1129"/>
      <c s="1128">
        <v>132</v>
      </c>
      <c s="1127">
        <v>106</v>
      </c>
      <c s="1127">
        <v>127</v>
      </c>
      <c s="1127">
        <v>97</v>
      </c>
      <c s="1128">
        <v>58</v>
      </c>
      <c s="1120">
        <f>SUM(I30:N30)</f>
        <v>520</v>
      </c>
      <c s="1124">
        <f>H30+O30</f>
        <v>589</v>
      </c>
    </row>
    <row customHeight="1" ht="18">
      <c r="C31" s="1144"/>
      <c s="1145" t="s">
        <v>174</v>
      </c>
      <c s="1146"/>
      <c s="1187"/>
      <c s="1187"/>
      <c s="1188"/>
      <c s="1189"/>
      <c s="1187"/>
      <c s="1187"/>
      <c s="1187"/>
      <c s="1187"/>
      <c s="1187"/>
      <c s="1188"/>
      <c s="1190"/>
    </row>
    <row customHeight="1" ht="18">
      <c r="C32" s="1110" t="s">
        <v>215</v>
      </c>
      <c s="1151"/>
      <c s="1152"/>
      <c s="1112">
        <f>SUM(F33:F41)</f>
        <v>13</v>
      </c>
      <c s="1113">
        <f>SUM(G33:G41)</f>
        <v>37</v>
      </c>
      <c s="1114">
        <f>SUM(H33:H41)</f>
        <v>50</v>
      </c>
      <c s="1115"/>
      <c s="1113">
        <f>SUM(J33:J41)</f>
        <v>422</v>
      </c>
      <c s="1112">
        <f>SUM(K33:K41)</f>
        <v>456</v>
      </c>
      <c s="1112">
        <f>SUM(L33:L41)</f>
        <v>414</v>
      </c>
      <c s="1112">
        <f>SUM(M33:M41)</f>
        <v>156</v>
      </c>
      <c s="1113">
        <f>SUM(N33:N41)</f>
        <v>131</v>
      </c>
      <c s="1112">
        <f>SUM(O33:O41)</f>
        <v>1579</v>
      </c>
      <c s="1116">
        <f>SUM(P33:P41)</f>
        <v>1629</v>
      </c>
    </row>
    <row customHeight="1" ht="18">
      <c r="C33" s="1153"/>
      <c s="1154" t="s">
        <v>190</v>
      </c>
      <c s="1155"/>
      <c s="1156">
        <v>0</v>
      </c>
      <c s="1157">
        <v>0</v>
      </c>
      <c s="1158">
        <f>SUM(F33:G33)</f>
        <v>0</v>
      </c>
      <c s="1129"/>
      <c s="1157">
        <v>12</v>
      </c>
      <c s="1156">
        <v>5</v>
      </c>
      <c s="1156">
        <v>2</v>
      </c>
      <c s="1156">
        <v>6</v>
      </c>
      <c s="1157">
        <v>5</v>
      </c>
      <c s="1159">
        <f>SUM(I33:N33)</f>
        <v>30</v>
      </c>
      <c s="1160">
        <f>H33+O33</f>
        <v>30</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266</v>
      </c>
      <c s="1127">
        <v>293</v>
      </c>
      <c s="1127">
        <v>141</v>
      </c>
      <c s="1127">
        <v>46</v>
      </c>
      <c s="1128">
        <v>13</v>
      </c>
      <c s="1120">
        <f>SUM(I35:N35)</f>
        <v>759</v>
      </c>
      <c s="1124">
        <f>H35+O35</f>
        <v>759</v>
      </c>
    </row>
    <row customHeight="1" ht="18">
      <c r="C36" s="1117"/>
      <c s="1161" t="s">
        <v>193</v>
      </c>
      <c s="1130"/>
      <c s="1127">
        <v>0</v>
      </c>
      <c s="1128">
        <v>0</v>
      </c>
      <c s="1122">
        <f>SUM(F36:G36)</f>
        <v>0</v>
      </c>
      <c s="1129"/>
      <c s="1128">
        <v>25</v>
      </c>
      <c s="1127">
        <v>25</v>
      </c>
      <c s="1127">
        <v>71</v>
      </c>
      <c s="1127">
        <v>7</v>
      </c>
      <c s="1128">
        <v>10</v>
      </c>
      <c s="1120">
        <f>SUM(I36:N36)</f>
        <v>138</v>
      </c>
      <c s="1124">
        <f>H36+O36</f>
        <v>138</v>
      </c>
    </row>
    <row customHeight="1" ht="18">
      <c r="C37" s="1117"/>
      <c s="1161" t="s">
        <v>194</v>
      </c>
      <c s="1130"/>
      <c s="1127">
        <v>13</v>
      </c>
      <c s="1128">
        <v>37</v>
      </c>
      <c s="1122">
        <f>SUM(F37:G37)</f>
        <v>50</v>
      </c>
      <c s="1129"/>
      <c s="1128">
        <v>41</v>
      </c>
      <c s="1127">
        <v>39</v>
      </c>
      <c s="1127">
        <v>52</v>
      </c>
      <c s="1127">
        <v>5</v>
      </c>
      <c s="1128">
        <v>0</v>
      </c>
      <c s="1120">
        <f>SUM(I37:N37)</f>
        <v>137</v>
      </c>
      <c s="1124">
        <f>H37+O37</f>
        <v>187</v>
      </c>
    </row>
    <row customHeight="1" ht="18">
      <c r="C38" s="1117"/>
      <c s="1161" t="s">
        <v>195</v>
      </c>
      <c s="1130"/>
      <c s="1157">
        <v>0</v>
      </c>
      <c s="1128">
        <v>0</v>
      </c>
      <c s="1122">
        <f>SUM(F38:G38)</f>
        <v>0</v>
      </c>
      <c s="1129"/>
      <c s="1128">
        <v>15</v>
      </c>
      <c s="1127">
        <v>41</v>
      </c>
      <c s="1127">
        <v>96</v>
      </c>
      <c s="1127">
        <v>46</v>
      </c>
      <c s="1128">
        <v>65</v>
      </c>
      <c s="1120">
        <f>SUM(I38:N38)</f>
        <v>263</v>
      </c>
      <c s="1124">
        <f>H38+O38</f>
        <v>263</v>
      </c>
    </row>
    <row customHeight="1" ht="18">
      <c r="C39" s="1117"/>
      <c s="1154" t="s">
        <v>196</v>
      </c>
      <c s="1162"/>
      <c s="1156">
        <v>0</v>
      </c>
      <c s="1157">
        <v>0</v>
      </c>
      <c s="1122">
        <f>SUM(F39:G39)</f>
        <v>0</v>
      </c>
      <c s="1129"/>
      <c s="1128">
        <v>27</v>
      </c>
      <c s="1127">
        <v>29</v>
      </c>
      <c s="1127">
        <v>10</v>
      </c>
      <c s="1127">
        <v>1</v>
      </c>
      <c s="1128">
        <v>4</v>
      </c>
      <c s="1120">
        <f>SUM(I39:N39)</f>
        <v>71</v>
      </c>
      <c s="1124">
        <f>H39+O39</f>
        <v>71</v>
      </c>
    </row>
    <row customHeight="1" ht="18">
      <c r="C40" s="1153"/>
      <c s="1154" t="s">
        <v>197</v>
      </c>
      <c s="1155"/>
      <c s="1156">
        <v>0</v>
      </c>
      <c s="1157">
        <v>0</v>
      </c>
      <c s="1158">
        <f>SUM(F40:G40)</f>
        <v>0</v>
      </c>
      <c s="1129"/>
      <c s="1157">
        <v>0</v>
      </c>
      <c s="1156">
        <v>0</v>
      </c>
      <c s="1156">
        <v>31</v>
      </c>
      <c s="1156">
        <v>29</v>
      </c>
      <c s="1157">
        <v>28</v>
      </c>
      <c s="1159">
        <f>SUM(I40:N40)</f>
        <v>88</v>
      </c>
      <c s="1160">
        <f>H40+O40</f>
        <v>88</v>
      </c>
    </row>
    <row customHeight="1" ht="18">
      <c r="C41" s="1163"/>
      <c s="1164" t="s">
        <v>198</v>
      </c>
      <c s="1165"/>
      <c s="1147">
        <v>0</v>
      </c>
      <c s="1148">
        <v>0</v>
      </c>
      <c s="1122">
        <f>SUM(F41:G41)</f>
        <v>0</v>
      </c>
      <c s="1129"/>
      <c s="1148">
        <v>36</v>
      </c>
      <c s="1147">
        <v>24</v>
      </c>
      <c s="1147">
        <v>11</v>
      </c>
      <c s="1147">
        <v>16</v>
      </c>
      <c s="1148">
        <v>6</v>
      </c>
      <c s="1166">
        <f>SUM(I41:N41)</f>
        <v>93</v>
      </c>
      <c s="1150">
        <f>H41+O41</f>
        <v>93</v>
      </c>
    </row>
    <row customHeight="1" ht="18">
      <c r="C42" s="1117" t="s">
        <v>216</v>
      </c>
      <c s="1119"/>
      <c s="1119"/>
      <c s="1113">
        <f>SUM(F43:F46)</f>
        <v>0</v>
      </c>
      <c s="1113">
        <f>SUM(G43:G46)</f>
        <v>0</v>
      </c>
      <c s="1114">
        <f>SUM(H43:H46)</f>
        <v>0</v>
      </c>
      <c s="1115"/>
      <c s="1113">
        <f>SUM(J43:J46)</f>
        <v>36</v>
      </c>
      <c s="1112">
        <f>SUM(K43:K46)</f>
        <v>104</v>
      </c>
      <c s="1112">
        <f>SUM(L43:L46)</f>
        <v>133</v>
      </c>
      <c s="1112">
        <f>SUM(M43:M46)</f>
        <v>264</v>
      </c>
      <c s="1113">
        <f>SUM(N43:N46)</f>
        <v>170</v>
      </c>
      <c s="1112">
        <f>SUM(O43:O46)</f>
        <v>707</v>
      </c>
      <c s="1116">
        <f>SUM(P43:P46)</f>
        <v>707</v>
      </c>
    </row>
    <row customHeight="1" ht="18">
      <c r="C43" s="1117"/>
      <c s="1167" t="s">
        <v>91</v>
      </c>
      <c s="1167"/>
      <c s="1128">
        <v>0</v>
      </c>
      <c s="1128">
        <v>0</v>
      </c>
      <c s="1122">
        <f>SUM(F43:G43)</f>
        <v>0</v>
      </c>
      <c s="1129"/>
      <c s="1128">
        <v>8</v>
      </c>
      <c s="1127">
        <v>4</v>
      </c>
      <c s="1127">
        <v>58</v>
      </c>
      <c s="1127">
        <v>174</v>
      </c>
      <c s="1128">
        <v>111</v>
      </c>
      <c s="1120">
        <f>SUM(I43:N43)</f>
        <v>355</v>
      </c>
      <c s="1124">
        <f>H43+O43</f>
        <v>355</v>
      </c>
    </row>
    <row customHeight="1" ht="18">
      <c r="C44" s="1117"/>
      <c s="1167" t="s">
        <v>92</v>
      </c>
      <c s="1167"/>
      <c s="1127">
        <v>0</v>
      </c>
      <c s="1128">
        <v>0</v>
      </c>
      <c s="1122">
        <f>SUM(F44:G44)</f>
        <v>0</v>
      </c>
      <c s="1129"/>
      <c s="1128">
        <v>28</v>
      </c>
      <c s="1127">
        <v>100</v>
      </c>
      <c s="1127">
        <v>75</v>
      </c>
      <c s="1127">
        <v>90</v>
      </c>
      <c s="1128">
        <v>59</v>
      </c>
      <c s="1120">
        <f>SUM(I44:N44)</f>
        <v>352</v>
      </c>
      <c s="1124">
        <f>H44+O44</f>
        <v>352</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347</v>
      </c>
      <c s="1173">
        <f>SUM(G11,G32,G42)</f>
        <v>1091</v>
      </c>
      <c s="1174">
        <f>SUM(H11,H32,H42)</f>
        <v>1438</v>
      </c>
      <c s="1041"/>
      <c s="1173">
        <f>SUM(J11,J32,J42)</f>
        <v>2514</v>
      </c>
      <c s="1173">
        <f>SUM(K11,K32,K42)</f>
        <v>3578</v>
      </c>
      <c s="1173">
        <f>SUM(L11,L32,L42)</f>
        <v>3314</v>
      </c>
      <c s="1173">
        <f>SUM(M11,M32,M42)</f>
        <v>2065</v>
      </c>
      <c s="1173">
        <f>SUM(N11,N32,N42)</f>
        <v>1278</v>
      </c>
      <c s="1173">
        <f>O11+O32+O42</f>
        <v>12749</v>
      </c>
      <c s="1175">
        <f>P11+P32+P42</f>
        <v>14187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223</v>
      </c>
    </row>
    <row customHeight="1" ht="18">
      <c r="C8" s="923" t="s">
        <v>219</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SUM(F12,F18,F21,F26,F28,F29)</f>
        <v>453993</v>
      </c>
      <c s="1112">
        <f>SUM(G12,G18,G21,G26,G28,G29)</f>
        <v>1947329</v>
      </c>
      <c s="1114">
        <f>SUM(H12,H18,H21,H26,H28,H29)</f>
        <v>2401322</v>
      </c>
      <c s="1115"/>
      <c s="1112">
        <f>SUM(J12,J18,J21,J26,J28,J29)</f>
        <v>10753130</v>
      </c>
      <c s="1112">
        <f>SUM(K12,K18,K21,K26,K28,K29)</f>
        <v>15980164</v>
      </c>
      <c s="1112">
        <f>SUM(L12,L18,L21,L26,L28,L29)</f>
        <v>16283601</v>
      </c>
      <c s="1112">
        <f>SUM(M12,M18,M21,M26,M28,M29)</f>
        <v>9959605</v>
      </c>
      <c s="1112">
        <f>SUM(N12,N18,N21,N26,N28,N29)</f>
        <v>6870391</v>
      </c>
      <c s="1112">
        <f>SUM(O12,O18,O21,O26,O28,O29)</f>
        <v>59846891</v>
      </c>
      <c s="1116">
        <f>P12+P18+P21+P26+P28+P29</f>
        <v>62248213</v>
      </c>
    </row>
    <row customHeight="1" ht="18">
      <c r="C12" s="1117"/>
      <c s="1118" t="s">
        <v>209</v>
      </c>
      <c s="1119"/>
      <c s="1120">
        <f>SUM(F13:F17)</f>
        <v>89533</v>
      </c>
      <c s="1121">
        <f>SUM(G13:G17)</f>
        <v>256362</v>
      </c>
      <c s="1122">
        <f>SUM(H13:H17)</f>
        <v>345895</v>
      </c>
      <c s="1123"/>
      <c s="1121">
        <f>SUM(J13:J17)</f>
        <v>1632387</v>
      </c>
      <c s="1120">
        <f>SUM(K13:K17)</f>
        <v>3296161</v>
      </c>
      <c s="1120">
        <f>SUM(L13:L17)</f>
        <v>3366520</v>
      </c>
      <c s="1120">
        <f>SUM(M13:M17)</f>
        <v>2969228</v>
      </c>
      <c s="1121">
        <f>SUM(N13:N17)</f>
        <v>2356744</v>
      </c>
      <c s="1120">
        <f>SUM(O13:O17)</f>
        <v>13621040</v>
      </c>
      <c s="1124">
        <f>SUM(P13:P17)</f>
        <v>13966935</v>
      </c>
    </row>
    <row customHeight="1" ht="18">
      <c r="C13" s="1117"/>
      <c s="1125"/>
      <c s="1126" t="s">
        <v>161</v>
      </c>
      <c s="1127">
        <v>0</v>
      </c>
      <c s="1128">
        <v>0</v>
      </c>
      <c s="1122">
        <f>SUM(F13:G13)</f>
        <v>0</v>
      </c>
      <c s="1129"/>
      <c s="1128">
        <v>1087202</v>
      </c>
      <c s="1127">
        <v>2509953</v>
      </c>
      <c s="1127">
        <v>2283513</v>
      </c>
      <c s="1127">
        <v>1880198</v>
      </c>
      <c s="1128">
        <v>1471487</v>
      </c>
      <c s="1120">
        <f>SUM(I13:N13)</f>
        <v>9232353</v>
      </c>
      <c s="1124">
        <f>H13+O13</f>
        <v>9232353</v>
      </c>
    </row>
    <row customHeight="1" ht="18">
      <c r="C14" s="1117"/>
      <c s="1125"/>
      <c s="1126" t="s">
        <v>162</v>
      </c>
      <c s="1127">
        <v>0</v>
      </c>
      <c s="1128">
        <v>22303</v>
      </c>
      <c s="1122">
        <f>SUM(F14:G14)</f>
        <v>22303</v>
      </c>
      <c s="1129"/>
      <c s="1128">
        <v>0</v>
      </c>
      <c s="1127">
        <v>18380</v>
      </c>
      <c s="1127">
        <v>184882</v>
      </c>
      <c s="1127">
        <v>322174</v>
      </c>
      <c s="1128">
        <v>181294</v>
      </c>
      <c s="1120">
        <f>SUM(I14:N14)</f>
        <v>706730</v>
      </c>
      <c s="1124">
        <f>H14+O14</f>
        <v>729033</v>
      </c>
    </row>
    <row customHeight="1" ht="18">
      <c r="C15" s="1117"/>
      <c s="1125"/>
      <c s="1126" t="s">
        <v>163</v>
      </c>
      <c s="1127">
        <v>71199</v>
      </c>
      <c s="1128">
        <v>163842</v>
      </c>
      <c s="1122">
        <f>SUM(F15:G15)</f>
        <v>235041</v>
      </c>
      <c s="1129"/>
      <c s="1128">
        <v>414675</v>
      </c>
      <c s="1127">
        <v>517838</v>
      </c>
      <c s="1127">
        <v>461288</v>
      </c>
      <c s="1127">
        <v>544024</v>
      </c>
      <c s="1128">
        <v>552220</v>
      </c>
      <c s="1120">
        <f>SUM(I15:N15)</f>
        <v>2490045</v>
      </c>
      <c s="1124">
        <f>H15+O15</f>
        <v>2725086</v>
      </c>
    </row>
    <row customHeight="1" ht="18">
      <c r="C16" s="1117"/>
      <c s="1125"/>
      <c s="1126" t="s">
        <v>164</v>
      </c>
      <c s="1127">
        <v>3080</v>
      </c>
      <c s="1128">
        <v>8576</v>
      </c>
      <c s="1122">
        <f>SUM(F16:G16)</f>
        <v>11656</v>
      </c>
      <c s="1129"/>
      <c s="1128">
        <v>35422</v>
      </c>
      <c s="1127">
        <v>40351</v>
      </c>
      <c s="1127">
        <v>152770</v>
      </c>
      <c s="1127">
        <v>20692</v>
      </c>
      <c s="1128">
        <v>12039</v>
      </c>
      <c s="1120">
        <f>SUM(I16:N16)</f>
        <v>261274</v>
      </c>
      <c s="1124">
        <f>H16+O16</f>
        <v>272930</v>
      </c>
    </row>
    <row customHeight="1" ht="18">
      <c r="C17" s="1117"/>
      <c s="1125"/>
      <c s="1126" t="s">
        <v>165</v>
      </c>
      <c s="1127">
        <v>15254</v>
      </c>
      <c s="1128">
        <v>61641</v>
      </c>
      <c s="1122">
        <f>SUM(F17:G17)</f>
        <v>76895</v>
      </c>
      <c s="1129"/>
      <c s="1128">
        <v>95088</v>
      </c>
      <c s="1127">
        <v>209639</v>
      </c>
      <c s="1127">
        <v>284067</v>
      </c>
      <c s="1127">
        <v>202140</v>
      </c>
      <c s="1128">
        <v>139704</v>
      </c>
      <c s="1120">
        <f>SUM(I17:N17)</f>
        <v>930638</v>
      </c>
      <c s="1124">
        <f>H17+O17</f>
        <v>1007533</v>
      </c>
    </row>
    <row customHeight="1" ht="18">
      <c r="C18" s="1117"/>
      <c s="1118" t="s">
        <v>210</v>
      </c>
      <c s="1130"/>
      <c s="1120">
        <f>SUM(F19:F20)</f>
        <v>151447</v>
      </c>
      <c s="1121">
        <f>SUM(G19:G20)</f>
        <v>718412</v>
      </c>
      <c s="1122">
        <f>SUM(H19:H20)</f>
        <v>869859</v>
      </c>
      <c s="1123"/>
      <c s="1121">
        <f>SUM(J19:J20)</f>
        <v>5939482</v>
      </c>
      <c s="1120">
        <f>SUM(K19:K20)</f>
        <v>8390252</v>
      </c>
      <c s="1120">
        <f>SUM(L19:L20)</f>
        <v>6767000</v>
      </c>
      <c s="1120">
        <f>SUM(M19:M20)</f>
        <v>2757518</v>
      </c>
      <c s="1121">
        <f>SUM(N19:N20)</f>
        <v>1911686</v>
      </c>
      <c s="1120">
        <f>SUM(O19:O20)</f>
        <v>25765938</v>
      </c>
      <c s="1124">
        <f>SUM(P19:P20)</f>
        <v>26635797</v>
      </c>
    </row>
    <row customHeight="1" ht="18">
      <c r="C19" s="1117"/>
      <c s="1125"/>
      <c s="1131" t="s">
        <v>166</v>
      </c>
      <c s="1127">
        <v>-3030</v>
      </c>
      <c s="1128">
        <v>0</v>
      </c>
      <c s="1122">
        <f>SUM(F19:G19)</f>
        <v>-3030</v>
      </c>
      <c s="1129"/>
      <c s="1128">
        <v>4791222</v>
      </c>
      <c s="1127">
        <v>6148970</v>
      </c>
      <c s="1127">
        <v>4964948</v>
      </c>
      <c s="1127">
        <v>1865958</v>
      </c>
      <c s="1128">
        <v>1250949</v>
      </c>
      <c s="1120">
        <f>SUM(I19:N19)</f>
        <v>19022047</v>
      </c>
      <c s="1124">
        <f>H19+O19</f>
        <v>19019017</v>
      </c>
    </row>
    <row customHeight="1" ht="18">
      <c r="C20" s="1117"/>
      <c s="1125"/>
      <c s="1131" t="s">
        <v>167</v>
      </c>
      <c s="1127">
        <v>154477</v>
      </c>
      <c s="1128">
        <v>718412</v>
      </c>
      <c s="1122">
        <f>SUM(F20:G20)</f>
        <v>872889</v>
      </c>
      <c s="1129"/>
      <c s="1128">
        <v>1148260</v>
      </c>
      <c s="1127">
        <v>2241282</v>
      </c>
      <c s="1127">
        <v>1802052</v>
      </c>
      <c s="1127">
        <v>891560</v>
      </c>
      <c s="1128">
        <v>660737</v>
      </c>
      <c s="1120">
        <f>SUM(I20:N20)</f>
        <v>6743891</v>
      </c>
      <c s="1124">
        <f>H20+O20</f>
        <v>7616780</v>
      </c>
    </row>
    <row customHeight="1" ht="18">
      <c r="C21" s="1117"/>
      <c s="1118" t="s">
        <v>211</v>
      </c>
      <c s="1119"/>
      <c s="1120">
        <f>SUM(F22:F25)</f>
        <v>11410</v>
      </c>
      <c s="1121">
        <f>SUM(G22:G25)</f>
        <v>13180</v>
      </c>
      <c s="1122">
        <f>SUM(H22:H25)</f>
        <v>24590</v>
      </c>
      <c s="1123"/>
      <c s="1121">
        <f>SUM(J22:J25)</f>
        <v>629782</v>
      </c>
      <c s="1120">
        <f>SUM(K22:K25)</f>
        <v>1122796</v>
      </c>
      <c s="1120">
        <f>SUM(L22:L25)</f>
        <v>2169199</v>
      </c>
      <c s="1120">
        <f>SUM(M22:M25)</f>
        <v>1039665</v>
      </c>
      <c s="1121">
        <f>SUM(N22:N25)</f>
        <v>573910</v>
      </c>
      <c s="1120">
        <f>SUM(O22:O25)</f>
        <v>5535352</v>
      </c>
      <c s="1124">
        <f>SUM(P22:P25)</f>
        <v>5559942</v>
      </c>
    </row>
    <row customHeight="1" ht="18">
      <c r="C22" s="1117"/>
      <c s="1125"/>
      <c s="1126" t="s">
        <v>168</v>
      </c>
      <c s="1127">
        <v>7582</v>
      </c>
      <c s="1128">
        <v>13180</v>
      </c>
      <c s="1122">
        <f>SUM(F22:G22)</f>
        <v>20762</v>
      </c>
      <c s="1129"/>
      <c s="1128">
        <v>578507</v>
      </c>
      <c s="1127">
        <v>852848</v>
      </c>
      <c s="1127">
        <v>2070040</v>
      </c>
      <c s="1127">
        <v>852826</v>
      </c>
      <c s="1128">
        <v>374412</v>
      </c>
      <c s="1120">
        <f>SUM(I22:N22)</f>
        <v>4728633</v>
      </c>
      <c s="1124">
        <f>H22+O22</f>
        <v>4749395</v>
      </c>
    </row>
    <row customHeight="1" ht="18">
      <c r="C23" s="1117"/>
      <c s="1125"/>
      <c s="1126" t="s">
        <v>169</v>
      </c>
      <c s="1127">
        <v>3828</v>
      </c>
      <c s="1128">
        <v>0</v>
      </c>
      <c s="1122">
        <f>SUM(F23:G23)</f>
        <v>3828</v>
      </c>
      <c s="1129"/>
      <c s="1128">
        <v>51275</v>
      </c>
      <c s="1127">
        <v>269948</v>
      </c>
      <c s="1127">
        <v>99159</v>
      </c>
      <c s="1127">
        <v>186839</v>
      </c>
      <c s="1128">
        <v>199498</v>
      </c>
      <c s="1120">
        <f>SUM(I23:N23)</f>
        <v>806719</v>
      </c>
      <c s="1124">
        <f>H23+O23</f>
        <v>810547</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
        <v>87932</v>
      </c>
      <c s="1120">
        <f>SUM(G27)</f>
        <v>433061</v>
      </c>
      <c s="1122">
        <f>H27</f>
        <v>520993</v>
      </c>
      <c s="1123"/>
      <c s="1121">
        <f>SUM(J27)</f>
        <v>284718</v>
      </c>
      <c s="1120">
        <f>K27</f>
        <v>1127993</v>
      </c>
      <c s="1120">
        <f>L27</f>
        <v>1219092</v>
      </c>
      <c s="1120">
        <f>M27</f>
        <v>920310</v>
      </c>
      <c s="1121">
        <f>N27</f>
        <v>538557</v>
      </c>
      <c s="1120">
        <f>O27</f>
        <v>4090670</v>
      </c>
      <c s="1124">
        <f>P27</f>
        <v>4611663</v>
      </c>
    </row>
    <row customHeight="1" ht="18">
      <c r="C27" s="1117"/>
      <c s="1125"/>
      <c s="1126" t="s">
        <v>172</v>
      </c>
      <c s="1176">
        <v>87932</v>
      </c>
      <c s="1177">
        <v>433061</v>
      </c>
      <c s="1122">
        <f>SUM(F27:G27)</f>
        <v>520993</v>
      </c>
      <c s="1129"/>
      <c s="1177">
        <v>284718</v>
      </c>
      <c s="1176">
        <v>1127993</v>
      </c>
      <c s="1176">
        <v>1219092</v>
      </c>
      <c s="1176">
        <v>920310</v>
      </c>
      <c s="1177">
        <v>538557</v>
      </c>
      <c s="1120">
        <f>SUM(I27:N27)</f>
        <v>4090670</v>
      </c>
      <c s="1124">
        <f>H27+O27</f>
        <v>4611663</v>
      </c>
    </row>
    <row customHeight="1" ht="18">
      <c r="C28" s="1153"/>
      <c s="1161" t="s">
        <v>220</v>
      </c>
      <c s="1130"/>
      <c s="1157">
        <v>113671</v>
      </c>
      <c s="1157">
        <v>526314</v>
      </c>
      <c s="1158">
        <f>SUM(F28:G28)</f>
        <v>639985</v>
      </c>
      <c s="1129"/>
      <c s="1157">
        <v>2266761</v>
      </c>
      <c s="1156">
        <v>2042962</v>
      </c>
      <c s="1156">
        <v>2761790</v>
      </c>
      <c s="1156">
        <v>2272884</v>
      </c>
      <c s="1157">
        <v>1489494</v>
      </c>
      <c s="1159">
        <f>SUM(I28:N28)</f>
        <v>10833891</v>
      </c>
      <c s="1160">
        <f>H28+O28</f>
        <v>11473876</v>
      </c>
    </row>
    <row customHeight="1" ht="18">
      <c r="C29" s="1144"/>
      <c s="1145" t="s">
        <v>174</v>
      </c>
      <c s="1146"/>
      <c s="1187"/>
      <c s="1187"/>
      <c s="1188"/>
      <c s="1189"/>
      <c s="1187"/>
      <c s="1187"/>
      <c s="1187"/>
      <c s="1187"/>
      <c s="1187"/>
      <c s="1188"/>
      <c s="1190"/>
    </row>
    <row customHeight="1" ht="18">
      <c r="C30" s="1110" t="s">
        <v>215</v>
      </c>
      <c s="1151"/>
      <c s="1152"/>
      <c s="1120">
        <f>SUM(F31:F39)</f>
        <v>56391</v>
      </c>
      <c s="1113">
        <f>SUM(G31:G39)</f>
        <v>308083</v>
      </c>
      <c s="1114">
        <f>SUM(H31:H39)</f>
        <v>364474</v>
      </c>
      <c s="1115"/>
      <c s="1178">
        <f>SUM(J31:J39)</f>
        <v>3325791</v>
      </c>
      <c s="1112">
        <f>SUM(K31:K39)</f>
        <v>4906320</v>
      </c>
      <c s="1112">
        <f>SUM(L31:L39)</f>
        <v>7988741</v>
      </c>
      <c s="1112">
        <f>SUM(M31:M39)</f>
        <v>3517636</v>
      </c>
      <c s="1113">
        <f>SUM(N31:N39)</f>
        <v>3345723</v>
      </c>
      <c s="1112">
        <f>SUM(O31:O39)</f>
        <v>23084211</v>
      </c>
      <c s="1116">
        <f>SUM(P31:P39)</f>
        <v>23448685</v>
      </c>
    </row>
    <row customHeight="1" ht="18">
      <c r="C31" s="1153"/>
      <c s="1161" t="s">
        <v>190</v>
      </c>
      <c s="1130"/>
      <c s="1156">
        <v>0</v>
      </c>
      <c s="1157">
        <v>0</v>
      </c>
      <c s="1158">
        <f>SUM(F31:G31)</f>
        <v>0</v>
      </c>
      <c s="1129"/>
      <c s="1157">
        <v>78234</v>
      </c>
      <c s="1156">
        <v>55821</v>
      </c>
      <c s="1156">
        <v>37204</v>
      </c>
      <c s="1156">
        <v>137666</v>
      </c>
      <c s="1157">
        <v>131792</v>
      </c>
      <c s="1159">
        <f>SUM(I31:N31)</f>
        <v>440717</v>
      </c>
      <c s="1160">
        <f>H31+O31</f>
        <v>440717</v>
      </c>
    </row>
    <row customHeight="1" ht="18">
      <c r="C32" s="1117"/>
      <c s="1161" t="s">
        <v>191</v>
      </c>
      <c s="1130"/>
      <c s="1156">
        <v>0</v>
      </c>
      <c s="1157">
        <v>0</v>
      </c>
      <c s="1122">
        <f>SUM(F32:G32)</f>
        <v>0</v>
      </c>
      <c s="1129"/>
      <c s="1179">
        <v>0</v>
      </c>
      <c s="1127">
        <v>0</v>
      </c>
      <c s="1127">
        <v>0</v>
      </c>
      <c s="1127">
        <v>0</v>
      </c>
      <c s="1128">
        <v>0</v>
      </c>
      <c s="1120">
        <f>SUM(I32:N32)</f>
        <v>0</v>
      </c>
      <c s="1124">
        <f>H32+O32</f>
        <v>0</v>
      </c>
    </row>
    <row customHeight="1" ht="18">
      <c r="C33" s="1117"/>
      <c s="1132" t="s">
        <v>192</v>
      </c>
      <c s="1143"/>
      <c s="1127">
        <v>0</v>
      </c>
      <c s="1128">
        <v>0</v>
      </c>
      <c s="1122">
        <f>SUM(F33:G33)</f>
        <v>0</v>
      </c>
      <c s="1129"/>
      <c s="1128">
        <v>1202653</v>
      </c>
      <c s="1127">
        <v>1748426</v>
      </c>
      <c s="1127">
        <v>1560188</v>
      </c>
      <c s="1127">
        <v>473803</v>
      </c>
      <c s="1128">
        <v>57621</v>
      </c>
      <c s="1120">
        <f>SUM(I33:N33)</f>
        <v>5042691</v>
      </c>
      <c s="1124">
        <f>H33+O33</f>
        <v>5042691</v>
      </c>
    </row>
    <row customHeight="1" ht="18">
      <c r="C34" s="1117"/>
      <c s="1161" t="s">
        <v>193</v>
      </c>
      <c s="1130"/>
      <c s="1127">
        <v>0</v>
      </c>
      <c s="1128">
        <v>0</v>
      </c>
      <c s="1122">
        <f>SUM(F34:G34)</f>
        <v>0</v>
      </c>
      <c s="1129"/>
      <c s="1179">
        <v>276244</v>
      </c>
      <c s="1127">
        <v>307041</v>
      </c>
      <c s="1127">
        <v>1104493</v>
      </c>
      <c s="1127">
        <v>134348</v>
      </c>
      <c s="1128">
        <v>172414</v>
      </c>
      <c s="1120">
        <f>SUM(I34:N34)</f>
        <v>1994540</v>
      </c>
      <c s="1124">
        <f>H34+O34</f>
        <v>1994540</v>
      </c>
    </row>
    <row customHeight="1" ht="18">
      <c r="C35" s="1117"/>
      <c s="1161" t="s">
        <v>194</v>
      </c>
      <c s="1130"/>
      <c s="1127">
        <v>56391</v>
      </c>
      <c s="1128">
        <v>308083</v>
      </c>
      <c s="1122">
        <f>SUM(F35:G35)</f>
        <v>364474</v>
      </c>
      <c s="1129"/>
      <c s="1179">
        <v>488727</v>
      </c>
      <c s="1127">
        <v>698557</v>
      </c>
      <c s="1127">
        <v>1267061</v>
      </c>
      <c s="1127">
        <v>99782</v>
      </c>
      <c s="1128">
        <v>0</v>
      </c>
      <c s="1120">
        <f>SUM(I35:N35)</f>
        <v>2554127</v>
      </c>
      <c s="1124">
        <f>H35+O35</f>
        <v>2918601</v>
      </c>
    </row>
    <row customHeight="1" ht="18">
      <c r="C36" s="1117"/>
      <c s="1161" t="s">
        <v>195</v>
      </c>
      <c s="1130"/>
      <c s="1157">
        <v>0</v>
      </c>
      <c s="1128">
        <v>0</v>
      </c>
      <c s="1122">
        <f>SUM(F36:G36)</f>
        <v>0</v>
      </c>
      <c s="1129"/>
      <c s="1179">
        <v>377154</v>
      </c>
      <c s="1127">
        <v>1077072</v>
      </c>
      <c s="1127">
        <v>2692913</v>
      </c>
      <c s="1127">
        <v>1262754</v>
      </c>
      <c s="1128">
        <v>1920448</v>
      </c>
      <c s="1120">
        <f>SUM(I36:N36)</f>
        <v>7330341</v>
      </c>
      <c s="1124">
        <f>H36+O36</f>
        <v>7330341</v>
      </c>
    </row>
    <row customHeight="1" ht="18">
      <c r="C37" s="1117"/>
      <c s="1161" t="s">
        <v>196</v>
      </c>
      <c s="1130"/>
      <c s="1156">
        <v>0</v>
      </c>
      <c s="1157">
        <v>0</v>
      </c>
      <c s="1122">
        <f>SUM(F37:G37)</f>
        <v>0</v>
      </c>
      <c s="1129"/>
      <c s="1179">
        <v>378791</v>
      </c>
      <c s="1127">
        <v>544539</v>
      </c>
      <c s="1127">
        <v>223890</v>
      </c>
      <c s="1127">
        <v>21351</v>
      </c>
      <c s="1128">
        <v>12302</v>
      </c>
      <c s="1120">
        <f>SUM(I37:N37)</f>
        <v>1180873</v>
      </c>
      <c s="1124">
        <f>H37+O37</f>
        <v>1180873</v>
      </c>
    </row>
    <row customHeight="1" ht="18">
      <c r="C38" s="1117"/>
      <c s="1154" t="s">
        <v>197</v>
      </c>
      <c s="1162"/>
      <c s="1127">
        <v>0</v>
      </c>
      <c s="1127">
        <v>0</v>
      </c>
      <c s="1122">
        <f>SUM(F38:G38)</f>
        <v>0</v>
      </c>
      <c s="1129"/>
      <c s="1180">
        <v>0</v>
      </c>
      <c s="1181">
        <v>0</v>
      </c>
      <c s="1181">
        <v>769336</v>
      </c>
      <c s="1181">
        <v>876621</v>
      </c>
      <c s="1182">
        <v>815644</v>
      </c>
      <c s="1120">
        <f>SUM(I38:N38)</f>
        <v>2461601</v>
      </c>
      <c s="1124">
        <f>H38+O38</f>
        <v>2461601</v>
      </c>
    </row>
    <row customHeight="1" ht="18">
      <c r="C39" s="1163"/>
      <c s="1164" t="s">
        <v>198</v>
      </c>
      <c s="1183"/>
      <c s="1127">
        <v>0</v>
      </c>
      <c s="1127">
        <v>0</v>
      </c>
      <c s="1122">
        <f>SUM(F39:G39)</f>
        <v>0</v>
      </c>
      <c s="1129"/>
      <c s="1184">
        <v>523988</v>
      </c>
      <c s="1147">
        <v>474864</v>
      </c>
      <c s="1147">
        <v>333656</v>
      </c>
      <c s="1147">
        <v>511311</v>
      </c>
      <c s="1148">
        <v>235502</v>
      </c>
      <c s="1166">
        <f>SUM(I39:N39)</f>
        <v>2079321</v>
      </c>
      <c s="1150">
        <f>H39+O39</f>
        <v>2079321</v>
      </c>
    </row>
    <row customHeight="1" ht="18">
      <c r="C40" s="1117" t="s">
        <v>216</v>
      </c>
      <c s="1119"/>
      <c s="1119"/>
      <c s="1113">
        <f>SUM(F41:F44)</f>
        <v>0</v>
      </c>
      <c s="1113">
        <f>SUM(G41:G44)</f>
        <v>0</v>
      </c>
      <c s="1114">
        <f>SUM(H41:H44)</f>
        <v>0</v>
      </c>
      <c s="1115"/>
      <c s="1178">
        <f>SUM(J41:J44)</f>
        <v>824970</v>
      </c>
      <c s="1112">
        <f>SUM(K41:K44)</f>
        <v>2759548</v>
      </c>
      <c s="1112">
        <f>SUM(L41:L44)</f>
        <v>3726156</v>
      </c>
      <c s="1112">
        <f>SUM(M41:M44)</f>
        <v>7694260</v>
      </c>
      <c s="1113">
        <f>SUM(N41:N44)</f>
        <v>5454314</v>
      </c>
      <c s="1112">
        <f>SUM(O41:O44)</f>
        <v>20459248</v>
      </c>
      <c s="1116">
        <f>SUM(P41:P44)</f>
        <v>20459248</v>
      </c>
    </row>
    <row customHeight="1" ht="18">
      <c r="C41" s="1117"/>
      <c s="1167" t="s">
        <v>91</v>
      </c>
      <c s="1167"/>
      <c s="1128">
        <v>0</v>
      </c>
      <c s="1128">
        <v>0</v>
      </c>
      <c s="1122">
        <f>SUM(F41:G41)</f>
        <v>0</v>
      </c>
      <c s="1129"/>
      <c s="1128">
        <v>172002</v>
      </c>
      <c s="1128">
        <v>93701</v>
      </c>
      <c s="1128">
        <v>1534568</v>
      </c>
      <c s="1128">
        <v>4993240</v>
      </c>
      <c s="1128">
        <v>3395255</v>
      </c>
      <c s="1120">
        <f>SUM(I41:N41)</f>
        <v>10188766</v>
      </c>
      <c s="1124">
        <f>H41+O41</f>
        <v>10188766</v>
      </c>
    </row>
    <row customHeight="1" ht="18">
      <c r="C42" s="1117"/>
      <c s="1167" t="s">
        <v>92</v>
      </c>
      <c s="1167"/>
      <c s="1127">
        <v>0</v>
      </c>
      <c s="1128">
        <v>0</v>
      </c>
      <c s="1122">
        <f>SUM(F42:G42)</f>
        <v>0</v>
      </c>
      <c s="1129"/>
      <c s="1128">
        <v>652968</v>
      </c>
      <c s="1127">
        <v>2665847</v>
      </c>
      <c s="1128">
        <v>2191588</v>
      </c>
      <c s="1127">
        <v>2701020</v>
      </c>
      <c s="1128">
        <v>2059059</v>
      </c>
      <c s="1120">
        <f>SUM(I42:N42)</f>
        <v>10270482</v>
      </c>
      <c s="1124">
        <f>H42+O42</f>
        <v>10270482</v>
      </c>
    </row>
    <row customHeight="1" ht="18">
      <c r="C43" s="1117"/>
      <c s="1168" t="s">
        <v>157</v>
      </c>
      <c s="1168"/>
      <c s="1156">
        <v>0</v>
      </c>
      <c s="1157">
        <v>0</v>
      </c>
      <c s="1122">
        <f>SUM(F43:G43)</f>
        <v>0</v>
      </c>
      <c s="1129"/>
      <c s="1157">
        <v>0</v>
      </c>
      <c s="1156">
        <v>0</v>
      </c>
      <c s="1157">
        <v>0</v>
      </c>
      <c s="1156">
        <v>0</v>
      </c>
      <c s="1157">
        <v>0</v>
      </c>
      <c s="1120">
        <f>SUM(I43:N43)</f>
        <v>0</v>
      </c>
      <c s="1124">
        <f>H43+O43</f>
        <v>0</v>
      </c>
    </row>
    <row customHeight="1" ht="18">
      <c r="C44" s="1117"/>
      <c s="1169" t="s">
        <v>217</v>
      </c>
      <c s="1169"/>
      <c s="1147">
        <v>0</v>
      </c>
      <c s="1148">
        <v>0</v>
      </c>
      <c s="1149">
        <f>SUM(F44:G44)</f>
        <v>0</v>
      </c>
      <c s="1129"/>
      <c s="1148">
        <v>0</v>
      </c>
      <c s="1147">
        <v>0</v>
      </c>
      <c s="1148">
        <v>0</v>
      </c>
      <c s="1147">
        <v>0</v>
      </c>
      <c s="1148">
        <v>0</v>
      </c>
      <c s="1166">
        <f>SUM(I44:N44)</f>
        <v>0</v>
      </c>
      <c s="1150">
        <f>H44+O44</f>
        <v>0</v>
      </c>
    </row>
    <row customHeight="1" ht="18">
      <c r="C45" s="1170" t="s">
        <v>218</v>
      </c>
      <c s="1171"/>
      <c s="1172"/>
      <c s="1173">
        <f>F11+F30+F40</f>
        <v>510384</v>
      </c>
      <c s="1185">
        <f>G11+G30+G40</f>
        <v>2255412</v>
      </c>
      <c s="1174">
        <f>H11+H30+H40</f>
        <v>2765796</v>
      </c>
      <c s="1041"/>
      <c s="1186">
        <f>J11+J30+J40</f>
        <v>14903891</v>
      </c>
      <c s="1173">
        <f>K11+K30+K40</f>
        <v>23646032</v>
      </c>
      <c s="1173">
        <f>L11+L30+L40</f>
        <v>27998498</v>
      </c>
      <c s="1173">
        <f>M11+M30+M40</f>
        <v>21171501</v>
      </c>
      <c s="1185">
        <f>N11+N30+N40</f>
        <v>15670428</v>
      </c>
      <c s="1173">
        <f>O11+O30+O40</f>
        <v>103390350</v>
      </c>
      <c s="1175">
        <f>P11+P30+P40</f>
        <v>106156146</v>
      </c>
    </row>
  </sheetData>
  <sheetProtection selectLockedCells="1" selectUnlockedCells="1"/>
  <mergeCells count="9">
    <mergeCell ref="C45:E45"/>
    <mergeCell ref="D38:E38"/>
    <mergeCell ref="D39:E39"/>
    <mergeCell ref="A3:Q3"/>
    <mergeCell ref="A4:Q4"/>
    <mergeCell ref="C9:E10"/>
    <mergeCell ref="F9:H9"/>
    <mergeCell ref="I9:O9"/>
    <mergeCell ref="P9:P10"/>
  </mergeCel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workbookViewId="0">
      <selection activeCell="A1" sqref="A1"/>
    </sheetView>
  </sheetViews>
  <sheetFormatPr customHeight="1" defaultRowHeight="0"/>
  <cols>
    <col min="1" max="1" style="103" width="2.3984375" customWidth="1"/>
    <col min="2" max="3" style="103" width="3.59765625" customWidth="1"/>
    <col min="4" max="4" style="103" width="13.296875" customWidth="1"/>
    <col min="5" max="24" style="103" width="3.59765625" customWidth="1"/>
    <col min="25" max="25" style="103" width="4" customWidth="1"/>
  </cols>
  <sheetData>
    <row customHeight="1" ht="18">
      <c s="878" t="s">
        <v>0</v>
      </c>
      <c s="101"/>
      <c s="101"/>
      <c s="101"/>
      <c s="101"/>
      <c s="101"/>
      <c s="101"/>
      <c s="101"/>
      <c s="101"/>
      <c s="101"/>
      <c s="101"/>
      <c s="100"/>
      <c s="100"/>
      <c s="100"/>
      <c s="100"/>
      <c s="100"/>
      <c s="100"/>
      <c s="100"/>
      <c s="100"/>
      <c s="100"/>
      <c s="100"/>
      <c s="100"/>
      <c s="100"/>
      <c s="100"/>
      <c s="879"/>
    </row>
    <row customHeight="1" ht="18.75">
      <c s="102"/>
      <c s="104"/>
      <c s="104"/>
      <c s="104"/>
      <c s="104"/>
      <c s="104"/>
      <c s="104"/>
      <c s="104"/>
      <c s="104"/>
      <c s="104"/>
      <c s="104"/>
      <c s="104"/>
      <c s="104"/>
      <c s="104"/>
      <c s="104"/>
      <c s="104"/>
      <c s="104"/>
      <c s="104"/>
      <c s="104"/>
      <c s="104"/>
      <c s="104"/>
      <c s="104"/>
      <c s="104"/>
      <c s="104"/>
      <c s="879"/>
    </row>
    <row customHeight="1" ht="21">
      <c s="616" t="s">
        <v>1</v>
      </c>
      <c s="616"/>
      <c s="616"/>
      <c s="616"/>
      <c s="616"/>
      <c s="616"/>
      <c s="616"/>
      <c s="616"/>
      <c s="616"/>
      <c s="616"/>
      <c s="616"/>
      <c s="616"/>
      <c s="616"/>
      <c s="616"/>
      <c s="616"/>
      <c s="616"/>
      <c s="616"/>
      <c s="616"/>
      <c s="616"/>
      <c s="616"/>
      <c s="616"/>
      <c s="616"/>
      <c s="616"/>
      <c s="616"/>
      <c s="616"/>
    </row>
    <row customHeight="1" ht="17.25">
      <c s="880" t="s">
        <v>2</v>
      </c>
      <c s="881" t="s"/>
      <c s="881" t="s"/>
      <c s="881" t="s"/>
      <c s="881" t="s"/>
      <c s="881" t="s"/>
      <c s="881" t="s"/>
      <c s="881" t="s"/>
      <c s="881" t="s"/>
      <c s="881" t="s"/>
      <c s="881" t="s"/>
      <c s="881" t="s"/>
      <c s="881" t="s"/>
      <c s="881" t="s"/>
      <c s="881" t="s"/>
      <c s="881" t="s"/>
      <c s="881" t="s"/>
      <c s="881" t="s"/>
      <c s="881" t="s"/>
      <c s="881" t="s"/>
      <c s="881" t="s"/>
      <c s="881" t="s"/>
      <c s="881" t="s"/>
      <c s="881" t="s"/>
      <c s="881" t="s"/>
    </row>
    <row customHeight="1" ht="21">
      <c s="102"/>
      <c s="105"/>
      <c s="106"/>
      <c s="106"/>
      <c s="106"/>
      <c s="106"/>
      <c s="106"/>
      <c s="106"/>
      <c s="106"/>
      <c s="106"/>
      <c s="106"/>
      <c s="107"/>
      <c s="104"/>
      <c s="104"/>
      <c s="104"/>
      <c s="104"/>
      <c s="882" t="s">
        <v>32</v>
      </c>
      <c s="882"/>
      <c s="882"/>
      <c s="882"/>
      <c s="883" t="s">
        <v>4</v>
      </c>
      <c s="883"/>
      <c s="883"/>
      <c s="883"/>
      <c s="102"/>
    </row>
    <row customHeight="1" ht="21">
      <c s="102"/>
      <c s="108"/>
      <c s="106"/>
      <c s="106"/>
      <c s="106"/>
      <c s="106"/>
      <c s="106"/>
      <c s="106"/>
      <c s="106"/>
      <c s="106"/>
      <c s="106"/>
      <c s="107"/>
      <c s="104"/>
      <c s="104"/>
      <c s="104"/>
      <c s="104"/>
      <c s="884" t="s">
        <v>33</v>
      </c>
      <c s="884"/>
      <c s="884"/>
      <c s="884"/>
      <c s="885" t="s">
        <v>6</v>
      </c>
      <c s="885"/>
      <c s="885"/>
      <c s="885"/>
      <c s="886" t="s">
        <v>7</v>
      </c>
    </row>
    <row customHeight="1" ht="22.5">
      <c s="108"/>
      <c s="878" t="s">
        <v>34</v>
      </c>
      <c s="105"/>
      <c s="105"/>
      <c s="105"/>
      <c s="105"/>
      <c s="105"/>
      <c s="105"/>
      <c s="105"/>
      <c s="105"/>
      <c s="105"/>
      <c s="107"/>
      <c s="107"/>
      <c s="107"/>
      <c s="107"/>
      <c s="107"/>
      <c s="107"/>
      <c s="107"/>
      <c s="107"/>
      <c s="107"/>
      <c s="107"/>
      <c s="107"/>
      <c s="107"/>
      <c s="104"/>
      <c s="102"/>
    </row>
    <row customHeight="1" ht="15">
      <c s="102"/>
      <c s="114"/>
      <c s="114"/>
      <c s="114"/>
      <c s="114"/>
      <c s="114"/>
      <c s="114"/>
      <c s="114"/>
      <c s="114"/>
      <c s="114"/>
      <c s="536"/>
      <c s="536"/>
      <c s="536"/>
      <c s="536"/>
      <c s="536"/>
      <c s="536"/>
      <c s="536"/>
      <c s="536"/>
      <c s="536"/>
      <c s="536"/>
      <c s="536"/>
      <c s="536"/>
      <c s="536"/>
      <c s="536"/>
      <c s="536"/>
    </row>
    <row s="102" customFormat="1" customHeight="1" ht="15">
      <c r="B9" s="887" t="s">
        <v>35</v>
      </c>
      <c s="111"/>
      <c s="111"/>
      <c s="111"/>
      <c s="111"/>
      <c s="111"/>
      <c s="111"/>
      <c s="111"/>
      <c s="112"/>
      <c s="112"/>
      <c s="112"/>
      <c s="112"/>
      <c s="112"/>
      <c s="112"/>
      <c s="112"/>
      <c s="112"/>
      <c s="112"/>
      <c s="112"/>
      <c s="112"/>
      <c s="112"/>
      <c s="112"/>
      <c s="112"/>
      <c s="112"/>
      <c s="112"/>
    </row>
    <row s="118" customFormat="1" customHeight="1" ht="21">
      <c s="113"/>
      <c s="537"/>
      <c s="115" t="s">
        <v>36</v>
      </c>
      <c s="538"/>
      <c s="602" t="s">
        <v>37</v>
      </c>
      <c s="602"/>
      <c s="602"/>
      <c s="602"/>
      <c s="602"/>
      <c s="602"/>
      <c s="602"/>
      <c s="602"/>
      <c s="602"/>
      <c s="602"/>
      <c s="602"/>
      <c s="602"/>
      <c s="602"/>
      <c s="602"/>
      <c s="602"/>
      <c s="602"/>
      <c s="602"/>
      <c s="602"/>
      <c s="602"/>
      <c s="602"/>
      <c s="112"/>
    </row>
    <row s="118" customFormat="1" customHeight="1" ht="21">
      <c s="113"/>
      <c s="114"/>
      <c s="622" t="s">
        <v>38</v>
      </c>
      <c s="623"/>
      <c s="623"/>
      <c s="623"/>
      <c s="623"/>
      <c s="623"/>
      <c s="623"/>
      <c s="623" t="s">
        <v>39</v>
      </c>
      <c s="623"/>
      <c s="623"/>
      <c s="623"/>
      <c s="626"/>
      <c s="622" t="s">
        <v>40</v>
      </c>
      <c s="623"/>
      <c s="623"/>
      <c s="623"/>
      <c s="628"/>
      <c s="622" t="s">
        <v>41</v>
      </c>
      <c s="623"/>
      <c s="623"/>
      <c s="623"/>
      <c s="628"/>
      <c s="536"/>
    </row>
    <row s="118" customFormat="1" customHeight="1" ht="15">
      <c s="113"/>
      <c s="119"/>
      <c s="624"/>
      <c s="625"/>
      <c s="625"/>
      <c s="625"/>
      <c s="625"/>
      <c s="625"/>
      <c s="625"/>
      <c s="625"/>
      <c s="625"/>
      <c s="625"/>
      <c s="625"/>
      <c s="627"/>
      <c s="624"/>
      <c s="625"/>
      <c s="625"/>
      <c s="625"/>
      <c s="629"/>
      <c s="624"/>
      <c s="625"/>
      <c s="625"/>
      <c s="625"/>
      <c s="629"/>
      <c s="536"/>
    </row>
    <row s="118" customFormat="1" customHeight="1" ht="21">
      <c s="113"/>
      <c s="119"/>
      <c s="614" t="s">
        <v>42</v>
      </c>
      <c s="615"/>
      <c s="615"/>
      <c s="615"/>
      <c s="615"/>
      <c s="615"/>
      <c s="615"/>
      <c s="609" t="s">
        <v>43</v>
      </c>
      <c s="610"/>
      <c s="610"/>
      <c s="610" t="s">
        <v>44</v>
      </c>
      <c s="610"/>
      <c s="888">
        <v>450</v>
      </c>
      <c s="889"/>
      <c s="889"/>
      <c s="890" t="s">
        <v>45</v>
      </c>
      <c s="891"/>
      <c s="892">
        <v>7202</v>
      </c>
      <c s="893"/>
      <c s="893"/>
      <c s="893"/>
      <c s="894"/>
      <c s="536"/>
    </row>
    <row s="118" customFormat="1" customHeight="1" ht="12">
      <c s="113"/>
      <c s="119"/>
      <c s="115"/>
      <c s="115"/>
      <c s="538"/>
      <c s="538"/>
      <c s="538"/>
      <c s="538"/>
      <c s="538"/>
      <c s="115"/>
      <c s="539"/>
      <c s="539"/>
      <c s="539"/>
      <c s="539"/>
      <c s="115"/>
      <c s="538"/>
      <c s="538"/>
      <c s="538"/>
      <c s="115"/>
      <c s="115"/>
      <c s="115"/>
      <c s="115"/>
      <c s="115"/>
      <c s="540"/>
      <c s="536"/>
    </row>
    <row s="118" customFormat="1" customHeight="1" ht="21">
      <c s="113"/>
      <c s="119"/>
      <c s="115" t="s">
        <v>46</v>
      </c>
      <c s="538"/>
      <c s="602" t="s">
        <v>47</v>
      </c>
      <c s="602"/>
      <c s="602"/>
      <c s="602"/>
      <c s="602"/>
      <c s="602"/>
      <c s="602"/>
      <c s="602"/>
      <c s="602"/>
      <c s="602"/>
      <c s="602"/>
      <c s="602"/>
      <c s="602"/>
      <c s="602"/>
      <c s="602"/>
      <c s="602"/>
      <c s="602"/>
      <c s="602"/>
      <c s="602"/>
      <c s="602"/>
      <c s="536"/>
    </row>
    <row s="118" customFormat="1" customHeight="1" ht="21">
      <c s="113"/>
      <c s="119"/>
      <c s="606" t="s">
        <v>48</v>
      </c>
      <c s="607"/>
      <c s="607"/>
      <c s="607"/>
      <c s="607"/>
      <c s="607"/>
      <c s="608"/>
      <c s="609" t="s">
        <v>49</v>
      </c>
      <c s="610"/>
      <c s="610"/>
      <c s="610" t="s">
        <v>50</v>
      </c>
      <c s="611"/>
      <c s="895">
        <v>700</v>
      </c>
      <c s="889"/>
      <c s="889"/>
      <c s="890" t="s">
        <v>45</v>
      </c>
      <c s="891"/>
      <c s="892">
        <v>4218</v>
      </c>
      <c s="893"/>
      <c s="893"/>
      <c s="893"/>
      <c s="894"/>
      <c s="536"/>
    </row>
    <row s="118" customFormat="1" customHeight="1" ht="12">
      <c s="113"/>
      <c s="119"/>
      <c s="541"/>
      <c s="541"/>
      <c s="541"/>
      <c s="541"/>
      <c s="541"/>
      <c s="541"/>
      <c s="541"/>
      <c s="542"/>
      <c s="542"/>
      <c s="542"/>
      <c s="542"/>
      <c s="542"/>
      <c s="539"/>
      <c s="539"/>
      <c s="539"/>
      <c s="539"/>
      <c s="539"/>
      <c s="539"/>
      <c s="539"/>
      <c s="539"/>
      <c s="539"/>
      <c s="539"/>
      <c s="536"/>
    </row>
    <row s="118" customFormat="1" customHeight="1" ht="21">
      <c s="113"/>
      <c s="119"/>
      <c s="115" t="s">
        <v>51</v>
      </c>
      <c s="538"/>
      <c s="602" t="s">
        <v>52</v>
      </c>
      <c s="602"/>
      <c s="602"/>
      <c s="602"/>
      <c s="602"/>
      <c s="602"/>
      <c s="602"/>
      <c s="602"/>
      <c s="602"/>
      <c s="602"/>
      <c s="602"/>
      <c s="602"/>
      <c s="602"/>
      <c s="602"/>
      <c s="602"/>
      <c s="602"/>
      <c s="602"/>
      <c s="602"/>
      <c s="602"/>
      <c s="602"/>
      <c s="536"/>
    </row>
    <row s="118" customFormat="1" customHeight="1" ht="21">
      <c s="113"/>
      <c s="119"/>
      <c s="606" t="s">
        <v>53</v>
      </c>
      <c s="607"/>
      <c s="607"/>
      <c s="607"/>
      <c s="607"/>
      <c s="607"/>
      <c s="608"/>
      <c s="609" t="s">
        <v>49</v>
      </c>
      <c s="610"/>
      <c s="610"/>
      <c s="610" t="s">
        <v>50</v>
      </c>
      <c s="611"/>
      <c s="895">
        <v>750</v>
      </c>
      <c s="889"/>
      <c s="889"/>
      <c s="890" t="s">
        <v>45</v>
      </c>
      <c s="891"/>
      <c s="892">
        <v>4033</v>
      </c>
      <c s="893"/>
      <c s="893"/>
      <c s="893"/>
      <c s="894"/>
      <c s="536"/>
    </row>
    <row s="118" customFormat="1" customHeight="1" ht="12">
      <c s="113"/>
      <c s="119"/>
      <c s="541"/>
      <c s="541"/>
      <c s="541"/>
      <c s="541"/>
      <c s="541"/>
      <c s="541"/>
      <c s="541"/>
      <c s="542"/>
      <c s="542"/>
      <c s="542"/>
      <c s="542"/>
      <c s="542"/>
      <c s="539"/>
      <c s="539"/>
      <c s="539"/>
      <c s="539"/>
      <c s="539"/>
      <c s="539"/>
      <c s="539"/>
      <c s="539"/>
      <c s="539"/>
      <c s="539"/>
      <c s="536"/>
    </row>
    <row s="118" customFormat="1" customHeight="1" ht="21">
      <c s="113"/>
      <c s="119"/>
      <c s="115" t="s">
        <v>54</v>
      </c>
      <c s="538"/>
      <c s="602" t="s">
        <v>55</v>
      </c>
      <c s="602"/>
      <c s="602"/>
      <c s="602"/>
      <c s="602"/>
      <c s="602"/>
      <c s="602"/>
      <c s="602"/>
      <c s="602"/>
      <c s="602"/>
      <c s="602"/>
      <c s="602"/>
      <c s="602"/>
      <c s="602"/>
      <c s="602"/>
      <c s="602"/>
      <c s="602"/>
      <c s="602"/>
      <c s="602"/>
      <c s="602"/>
      <c s="536"/>
    </row>
    <row s="118" customFormat="1" customHeight="1" ht="21">
      <c s="113"/>
      <c s="126"/>
      <c s="606" t="s">
        <v>56</v>
      </c>
      <c s="607"/>
      <c s="607"/>
      <c s="607"/>
      <c s="607"/>
      <c s="607"/>
      <c s="608"/>
      <c s="609" t="s">
        <v>57</v>
      </c>
      <c s="610"/>
      <c s="610"/>
      <c s="610" t="s">
        <v>58</v>
      </c>
      <c s="611"/>
      <c s="895">
        <v>850</v>
      </c>
      <c s="889"/>
      <c s="889"/>
      <c s="890" t="s">
        <v>45</v>
      </c>
      <c s="891"/>
      <c s="892">
        <v>9662</v>
      </c>
      <c s="893"/>
      <c s="893"/>
      <c s="893"/>
      <c s="894"/>
      <c s="543"/>
    </row>
    <row s="118" customFormat="1" customHeight="1" ht="12">
      <c s="113"/>
      <c s="119"/>
      <c s="541"/>
      <c s="541"/>
      <c s="541"/>
      <c s="541"/>
      <c s="541"/>
      <c s="541"/>
      <c s="541"/>
      <c s="542"/>
      <c s="542"/>
      <c s="542"/>
      <c s="542"/>
      <c s="542"/>
      <c s="539"/>
      <c s="539"/>
      <c s="539"/>
      <c s="539"/>
      <c s="539"/>
      <c s="539"/>
      <c s="539"/>
      <c s="539"/>
      <c s="539"/>
      <c s="539"/>
      <c s="536"/>
    </row>
    <row s="118" customFormat="1" customHeight="1" ht="21">
      <c s="113"/>
      <c s="130"/>
      <c s="115" t="s">
        <v>59</v>
      </c>
      <c s="544"/>
      <c s="602" t="s">
        <v>60</v>
      </c>
      <c s="602"/>
      <c s="602"/>
      <c s="602"/>
      <c s="602"/>
      <c s="602"/>
      <c s="602"/>
      <c s="602"/>
      <c s="602"/>
      <c s="602"/>
      <c s="602"/>
      <c s="602"/>
      <c s="602"/>
      <c s="602"/>
      <c s="602"/>
      <c s="602"/>
      <c s="602"/>
      <c s="602"/>
      <c s="602"/>
      <c s="602"/>
      <c s="536"/>
    </row>
    <row s="118" customFormat="1" customHeight="1" ht="21">
      <c s="113"/>
      <c s="115"/>
      <c s="606" t="s">
        <v>61</v>
      </c>
      <c s="607"/>
      <c s="607"/>
      <c s="607"/>
      <c s="607"/>
      <c s="607"/>
      <c s="608"/>
      <c s="609" t="s">
        <v>62</v>
      </c>
      <c s="610"/>
      <c s="610"/>
      <c s="610" t="s">
        <v>63</v>
      </c>
      <c s="611"/>
      <c s="895">
        <v>1000</v>
      </c>
      <c s="889"/>
      <c s="889"/>
      <c s="890" t="s">
        <v>45</v>
      </c>
      <c s="891"/>
      <c s="892">
        <v>12416</v>
      </c>
      <c s="893"/>
      <c s="893"/>
      <c s="893"/>
      <c s="894"/>
      <c s="536"/>
    </row>
    <row s="118" customFormat="1" customHeight="1" ht="12">
      <c s="113"/>
      <c s="119"/>
      <c s="541"/>
      <c s="541"/>
      <c s="541"/>
      <c s="541"/>
      <c s="541"/>
      <c s="541"/>
      <c s="541"/>
      <c s="542"/>
      <c s="542"/>
      <c s="542"/>
      <c s="542"/>
      <c s="542"/>
      <c s="539"/>
      <c s="539"/>
      <c s="539"/>
      <c s="539"/>
      <c s="539"/>
      <c s="539"/>
      <c s="539"/>
      <c s="539"/>
      <c s="539"/>
      <c s="539"/>
      <c s="536"/>
    </row>
    <row s="118" customFormat="1" customHeight="1" ht="21">
      <c s="113"/>
      <c s="119"/>
      <c s="115" t="s">
        <v>64</v>
      </c>
      <c s="115"/>
      <c s="602" t="s">
        <v>65</v>
      </c>
      <c s="602"/>
      <c s="602"/>
      <c s="602"/>
      <c s="602"/>
      <c s="602"/>
      <c s="602"/>
      <c s="602"/>
      <c s="602"/>
      <c s="602"/>
      <c s="602"/>
      <c s="602"/>
      <c s="602"/>
      <c s="602"/>
      <c s="602"/>
      <c s="602"/>
      <c s="602"/>
      <c s="602"/>
      <c s="602"/>
      <c s="602"/>
      <c s="536"/>
    </row>
    <row s="118" customFormat="1" customHeight="1" ht="21">
      <c s="113"/>
      <c s="119"/>
      <c s="603" t="s">
        <v>66</v>
      </c>
      <c s="604"/>
      <c s="604"/>
      <c s="604"/>
      <c s="604"/>
      <c s="604"/>
      <c s="604"/>
      <c s="589" t="s">
        <v>67</v>
      </c>
      <c s="590"/>
      <c s="590"/>
      <c s="590" t="s">
        <v>68</v>
      </c>
      <c s="605"/>
      <c s="896">
        <v>1130</v>
      </c>
      <c s="897"/>
      <c s="897"/>
      <c s="898" t="s">
        <v>45</v>
      </c>
      <c s="899"/>
      <c s="900">
        <v>11137</v>
      </c>
      <c s="901"/>
      <c s="901"/>
      <c s="901"/>
      <c s="902"/>
      <c s="536"/>
    </row>
    <row s="118" customFormat="1" customHeight="1" ht="21">
      <c s="113"/>
      <c s="119"/>
      <c s="545"/>
      <c s="583" t="s">
        <v>69</v>
      </c>
      <c s="584"/>
      <c s="584"/>
      <c s="584"/>
      <c s="584"/>
      <c s="585"/>
      <c s="599"/>
      <c s="600"/>
      <c s="600"/>
      <c s="600"/>
      <c s="601"/>
      <c s="903">
        <v>0</v>
      </c>
      <c s="904"/>
      <c s="904"/>
      <c s="905" t="s">
        <v>45</v>
      </c>
      <c s="906"/>
      <c s="907">
        <v>0</v>
      </c>
      <c s="908"/>
      <c s="908"/>
      <c s="908"/>
      <c s="909"/>
      <c s="536"/>
    </row>
    <row s="118" customFormat="1" customHeight="1" ht="21">
      <c s="113"/>
      <c s="119"/>
      <c s="545"/>
      <c s="575"/>
      <c s="576"/>
      <c s="576"/>
      <c s="576"/>
      <c s="576"/>
      <c s="576"/>
      <c s="596"/>
      <c s="597"/>
      <c s="597"/>
      <c s="597"/>
      <c s="598"/>
      <c s="903">
        <v>0</v>
      </c>
      <c s="904"/>
      <c s="904"/>
      <c s="905" t="s">
        <v>45</v>
      </c>
      <c s="906"/>
      <c s="907">
        <v>0</v>
      </c>
      <c s="908"/>
      <c s="908"/>
      <c s="908"/>
      <c s="909"/>
      <c s="536"/>
    </row>
    <row s="118" customFormat="1" customHeight="1" ht="21">
      <c s="113"/>
      <c s="119"/>
      <c s="546"/>
      <c s="567"/>
      <c s="568"/>
      <c s="568"/>
      <c s="568"/>
      <c s="568"/>
      <c s="568"/>
      <c s="593"/>
      <c s="594"/>
      <c s="594"/>
      <c s="594"/>
      <c s="595"/>
      <c s="910">
        <v>0</v>
      </c>
      <c s="911"/>
      <c s="911"/>
      <c s="912" t="s">
        <v>45</v>
      </c>
      <c s="913"/>
      <c s="914">
        <v>0</v>
      </c>
      <c s="915"/>
      <c s="915"/>
      <c s="915"/>
      <c s="916"/>
      <c s="536"/>
    </row>
    <row s="118" customFormat="1" customHeight="1" ht="12">
      <c s="113"/>
      <c s="119"/>
      <c s="541"/>
      <c s="541"/>
      <c s="541"/>
      <c s="541"/>
      <c s="541"/>
      <c s="541"/>
      <c s="541"/>
      <c s="542"/>
      <c s="542"/>
      <c s="542"/>
      <c s="542"/>
      <c s="542"/>
      <c s="539"/>
      <c s="539"/>
      <c s="539"/>
      <c s="539"/>
      <c s="539"/>
      <c s="539"/>
      <c s="539"/>
      <c s="539"/>
      <c s="539"/>
      <c s="539"/>
      <c s="536"/>
    </row>
    <row s="118" customFormat="1" customHeight="1" ht="21">
      <c s="113"/>
      <c s="119"/>
      <c s="115" t="s">
        <v>70</v>
      </c>
      <c s="115"/>
      <c s="602" t="s">
        <v>71</v>
      </c>
      <c s="602"/>
      <c s="602"/>
      <c s="602"/>
      <c s="602"/>
      <c s="602"/>
      <c s="602"/>
      <c s="602"/>
      <c s="602"/>
      <c s="602"/>
      <c s="602"/>
      <c s="602"/>
      <c s="602"/>
      <c s="602"/>
      <c s="602"/>
      <c s="602"/>
      <c s="602"/>
      <c s="602"/>
      <c s="602"/>
      <c s="602"/>
      <c s="536"/>
    </row>
    <row s="118" customFormat="1" customHeight="1" ht="21">
      <c s="113"/>
      <c s="119"/>
      <c s="603" t="s">
        <v>72</v>
      </c>
      <c s="604"/>
      <c s="604"/>
      <c s="604"/>
      <c s="604"/>
      <c s="604"/>
      <c s="604"/>
      <c s="589" t="s">
        <v>73</v>
      </c>
      <c s="590"/>
      <c s="590"/>
      <c s="590" t="s">
        <v>74</v>
      </c>
      <c s="605"/>
      <c s="896">
        <v>1130</v>
      </c>
      <c s="897"/>
      <c s="897"/>
      <c s="898" t="s">
        <v>45</v>
      </c>
      <c s="899"/>
      <c s="900">
        <v>800</v>
      </c>
      <c s="901"/>
      <c s="901"/>
      <c s="901"/>
      <c s="902"/>
      <c s="536"/>
    </row>
    <row s="118" customFormat="1" customHeight="1" ht="21">
      <c s="113"/>
      <c s="119"/>
      <c s="545"/>
      <c s="583" t="s">
        <v>69</v>
      </c>
      <c s="584"/>
      <c s="584"/>
      <c s="584"/>
      <c s="584"/>
      <c s="585"/>
      <c s="599"/>
      <c s="600"/>
      <c s="600"/>
      <c s="600"/>
      <c s="601"/>
      <c s="903">
        <v>1300</v>
      </c>
      <c s="904"/>
      <c s="904"/>
      <c s="905" t="s">
        <v>45</v>
      </c>
      <c s="906"/>
      <c s="907">
        <v>9572</v>
      </c>
      <c s="908"/>
      <c s="908"/>
      <c s="908"/>
      <c s="909"/>
      <c s="536"/>
    </row>
    <row s="118" customFormat="1" customHeight="1" ht="21">
      <c s="113"/>
      <c s="119"/>
      <c s="545"/>
      <c s="575"/>
      <c s="576"/>
      <c s="576"/>
      <c s="576"/>
      <c s="576"/>
      <c s="576"/>
      <c s="596"/>
      <c s="597"/>
      <c s="597"/>
      <c s="597"/>
      <c s="598"/>
      <c s="903">
        <v>0</v>
      </c>
      <c s="904"/>
      <c s="904"/>
      <c s="905" t="s">
        <v>45</v>
      </c>
      <c s="906"/>
      <c s="907">
        <v>0</v>
      </c>
      <c s="908"/>
      <c s="908"/>
      <c s="908"/>
      <c s="909"/>
      <c s="536"/>
    </row>
    <row s="118" customFormat="1" customHeight="1" ht="21">
      <c s="113"/>
      <c s="119"/>
      <c s="546"/>
      <c s="567"/>
      <c s="568"/>
      <c s="568"/>
      <c s="568"/>
      <c s="568"/>
      <c s="568"/>
      <c s="593"/>
      <c s="594"/>
      <c s="594"/>
      <c s="594"/>
      <c s="595"/>
      <c s="910">
        <v>0</v>
      </c>
      <c s="911"/>
      <c s="911"/>
      <c s="912" t="s">
        <v>45</v>
      </c>
      <c s="913"/>
      <c s="914">
        <v>0</v>
      </c>
      <c s="915"/>
      <c s="915"/>
      <c s="915"/>
      <c s="916"/>
      <c s="536"/>
    </row>
    <row s="118" customFormat="1" customHeight="1" ht="12">
      <c s="113"/>
      <c s="119"/>
      <c s="541"/>
      <c s="541"/>
      <c s="541"/>
      <c s="541"/>
      <c s="541"/>
      <c s="541"/>
      <c s="541"/>
      <c s="542"/>
      <c s="542"/>
      <c s="542"/>
      <c s="542"/>
      <c s="542"/>
      <c s="539"/>
      <c s="539"/>
      <c s="539"/>
      <c s="539"/>
      <c s="539"/>
      <c s="539"/>
      <c s="539"/>
      <c s="539"/>
      <c s="539"/>
      <c s="539"/>
      <c s="536"/>
    </row>
    <row s="118" customFormat="1" customHeight="1" ht="21">
      <c s="113"/>
      <c s="119"/>
      <c s="115" t="s">
        <v>75</v>
      </c>
      <c s="115"/>
      <c s="602" t="s">
        <v>76</v>
      </c>
      <c s="602"/>
      <c s="602"/>
      <c s="602"/>
      <c s="602"/>
      <c s="602"/>
      <c s="602"/>
      <c s="602"/>
      <c s="602"/>
      <c s="602"/>
      <c s="602"/>
      <c s="602"/>
      <c s="602"/>
      <c s="602"/>
      <c s="602"/>
      <c s="602"/>
      <c s="602"/>
      <c s="602"/>
      <c s="602"/>
      <c s="602"/>
      <c s="536"/>
    </row>
    <row s="118" customFormat="1" customHeight="1" ht="21">
      <c s="113"/>
      <c s="119"/>
      <c s="603" t="s">
        <v>77</v>
      </c>
      <c s="604"/>
      <c s="604"/>
      <c s="604"/>
      <c s="604"/>
      <c s="604"/>
      <c s="604"/>
      <c s="589" t="s">
        <v>78</v>
      </c>
      <c s="590"/>
      <c s="590"/>
      <c s="590" t="s">
        <v>79</v>
      </c>
      <c s="605"/>
      <c s="896">
        <v>1550</v>
      </c>
      <c s="897"/>
      <c s="897"/>
      <c s="898" t="s">
        <v>45</v>
      </c>
      <c s="899"/>
      <c s="900">
        <v>4670</v>
      </c>
      <c s="901"/>
      <c s="901"/>
      <c s="901"/>
      <c s="902"/>
      <c s="536"/>
    </row>
    <row s="118" customFormat="1" customHeight="1" ht="21">
      <c s="113"/>
      <c s="119"/>
      <c s="545"/>
      <c s="583" t="s">
        <v>69</v>
      </c>
      <c s="584"/>
      <c s="584"/>
      <c s="584"/>
      <c s="584"/>
      <c s="585"/>
      <c s="599"/>
      <c s="600"/>
      <c s="600"/>
      <c s="600"/>
      <c s="601"/>
      <c s="903">
        <v>0</v>
      </c>
      <c s="904"/>
      <c s="904"/>
      <c s="905" t="s">
        <v>45</v>
      </c>
      <c s="906"/>
      <c s="907">
        <v>0</v>
      </c>
      <c s="908"/>
      <c s="908"/>
      <c s="908"/>
      <c s="909"/>
      <c s="536"/>
    </row>
    <row s="118" customFormat="1" customHeight="1" ht="21">
      <c s="113"/>
      <c s="119"/>
      <c s="545"/>
      <c s="575"/>
      <c s="576"/>
      <c s="576"/>
      <c s="576"/>
      <c s="576"/>
      <c s="576"/>
      <c s="596"/>
      <c s="597"/>
      <c s="597"/>
      <c s="597"/>
      <c s="598"/>
      <c s="903">
        <v>0</v>
      </c>
      <c s="904"/>
      <c s="904"/>
      <c s="905" t="s">
        <v>45</v>
      </c>
      <c s="906"/>
      <c s="907">
        <v>0</v>
      </c>
      <c s="908"/>
      <c s="908"/>
      <c s="908"/>
      <c s="909"/>
      <c s="536"/>
    </row>
    <row s="118" customFormat="1" customHeight="1" ht="21">
      <c s="113"/>
      <c s="119"/>
      <c s="546"/>
      <c s="567"/>
      <c s="568"/>
      <c s="568"/>
      <c s="568"/>
      <c s="568"/>
      <c s="568"/>
      <c s="593"/>
      <c s="594"/>
      <c s="594"/>
      <c s="594"/>
      <c s="595"/>
      <c s="910">
        <v>0</v>
      </c>
      <c s="911"/>
      <c s="911"/>
      <c s="912" t="s">
        <v>45</v>
      </c>
      <c s="913"/>
      <c s="914">
        <v>0</v>
      </c>
      <c s="915"/>
      <c s="915"/>
      <c s="915"/>
      <c s="916"/>
      <c s="536"/>
    </row>
    <row s="118" customFormat="1" customHeight="1" ht="12">
      <c s="113"/>
      <c s="119"/>
      <c s="115"/>
      <c s="115"/>
      <c s="539"/>
      <c s="539"/>
      <c s="539"/>
      <c s="539"/>
      <c s="539"/>
      <c s="115"/>
      <c s="115"/>
      <c s="115"/>
      <c s="115"/>
      <c s="115"/>
      <c s="115"/>
      <c s="540"/>
      <c s="540"/>
      <c s="540"/>
      <c s="115"/>
      <c s="540"/>
      <c s="540"/>
      <c s="540"/>
      <c s="540"/>
      <c s="540"/>
      <c s="536"/>
    </row>
    <row s="118" customFormat="1" customHeight="1" ht="21">
      <c s="113"/>
      <c s="119"/>
      <c s="115" t="s">
        <v>80</v>
      </c>
      <c s="115"/>
      <c s="568" t="s">
        <v>81</v>
      </c>
      <c s="568"/>
      <c s="568"/>
      <c s="568"/>
      <c s="568"/>
      <c s="568"/>
      <c s="568"/>
      <c s="568"/>
      <c s="568"/>
      <c s="568"/>
      <c s="568"/>
      <c s="568"/>
      <c s="568"/>
      <c s="568"/>
      <c s="568"/>
      <c s="568"/>
      <c s="568"/>
      <c s="568"/>
      <c s="568"/>
      <c s="568"/>
      <c s="536"/>
    </row>
    <row s="118" customFormat="1" customHeight="1" ht="21">
      <c s="113"/>
      <c s="119"/>
      <c s="547" t="s">
        <v>82</v>
      </c>
      <c s="548"/>
      <c s="548"/>
      <c s="548"/>
      <c s="548"/>
      <c s="548"/>
      <c s="549"/>
      <c s="589" t="s">
        <v>83</v>
      </c>
      <c s="590"/>
      <c s="590"/>
      <c s="590" t="s">
        <v>84</v>
      </c>
      <c s="590"/>
      <c s="896">
        <v>1650</v>
      </c>
      <c s="897"/>
      <c s="897"/>
      <c s="898" t="s">
        <v>45</v>
      </c>
      <c s="899"/>
      <c s="900">
        <v>2978</v>
      </c>
      <c s="901"/>
      <c s="901"/>
      <c s="901"/>
      <c s="902"/>
      <c s="536"/>
    </row>
    <row s="118" customFormat="1" customHeight="1" ht="21">
      <c s="113"/>
      <c s="119"/>
      <c s="545"/>
      <c s="583" t="s">
        <v>69</v>
      </c>
      <c s="584"/>
      <c s="584"/>
      <c s="584"/>
      <c s="584"/>
      <c s="585"/>
      <c s="586"/>
      <c s="587"/>
      <c s="587"/>
      <c s="587"/>
      <c s="588"/>
      <c s="903">
        <v>1850</v>
      </c>
      <c s="904"/>
      <c s="904"/>
      <c s="905" t="s">
        <v>45</v>
      </c>
      <c s="906"/>
      <c s="907">
        <v>891</v>
      </c>
      <c s="908"/>
      <c s="908"/>
      <c s="908"/>
      <c s="909"/>
      <c s="536"/>
    </row>
    <row s="118" customFormat="1" customHeight="1" ht="21">
      <c s="113"/>
      <c s="119"/>
      <c s="545"/>
      <c s="575"/>
      <c s="576"/>
      <c s="576"/>
      <c s="576"/>
      <c s="576"/>
      <c s="577"/>
      <c s="578"/>
      <c s="579"/>
      <c s="579"/>
      <c s="579"/>
      <c s="580"/>
      <c s="903">
        <v>1950</v>
      </c>
      <c s="904"/>
      <c s="904"/>
      <c s="905" t="s">
        <v>45</v>
      </c>
      <c s="906"/>
      <c s="907">
        <v>519</v>
      </c>
      <c s="908"/>
      <c s="908"/>
      <c s="908"/>
      <c s="909"/>
      <c s="536"/>
    </row>
    <row s="118" customFormat="1" customHeight="1" ht="21">
      <c s="113"/>
      <c s="119"/>
      <c s="550"/>
      <c s="575"/>
      <c s="576"/>
      <c s="576"/>
      <c s="576"/>
      <c s="576"/>
      <c s="577"/>
      <c s="578"/>
      <c s="579"/>
      <c s="579"/>
      <c s="579"/>
      <c s="580"/>
      <c s="903">
        <v>2100</v>
      </c>
      <c s="904"/>
      <c s="904"/>
      <c s="905" t="s">
        <v>45</v>
      </c>
      <c s="906"/>
      <c s="907">
        <v>372</v>
      </c>
      <c s="908"/>
      <c s="908"/>
      <c s="908"/>
      <c s="909"/>
      <c s="536"/>
    </row>
    <row s="118" customFormat="1" customHeight="1" ht="21">
      <c s="113"/>
      <c s="119"/>
      <c s="545"/>
      <c s="575"/>
      <c s="576"/>
      <c s="576"/>
      <c s="576"/>
      <c s="576"/>
      <c s="577"/>
      <c s="578"/>
      <c s="579"/>
      <c s="579"/>
      <c s="579"/>
      <c s="580"/>
      <c s="903">
        <v>2300</v>
      </c>
      <c s="904"/>
      <c s="904"/>
      <c s="905" t="s">
        <v>45</v>
      </c>
      <c s="906"/>
      <c s="907">
        <v>491</v>
      </c>
      <c s="908"/>
      <c s="908"/>
      <c s="908"/>
      <c s="909"/>
      <c s="536"/>
    </row>
    <row s="118" customFormat="1" customHeight="1" ht="21">
      <c s="113"/>
      <c s="126"/>
      <c s="545"/>
      <c s="575"/>
      <c s="576"/>
      <c s="576"/>
      <c s="576"/>
      <c s="576"/>
      <c s="577"/>
      <c s="578"/>
      <c s="579"/>
      <c s="579"/>
      <c s="579"/>
      <c s="580"/>
      <c s="903">
        <v>0</v>
      </c>
      <c s="904"/>
      <c s="904"/>
      <c s="905" t="s">
        <v>45</v>
      </c>
      <c s="906"/>
      <c s="907">
        <v>0</v>
      </c>
      <c s="908"/>
      <c s="908"/>
      <c s="908"/>
      <c s="909"/>
      <c s="543"/>
    </row>
    <row s="118" customFormat="1" customHeight="1" ht="21">
      <c s="113"/>
      <c s="119"/>
      <c s="545"/>
      <c s="575"/>
      <c s="576"/>
      <c s="576"/>
      <c s="576"/>
      <c s="576"/>
      <c s="577"/>
      <c s="578"/>
      <c s="579"/>
      <c s="579"/>
      <c s="579"/>
      <c s="580"/>
      <c s="903">
        <v>0</v>
      </c>
      <c s="904"/>
      <c s="904"/>
      <c s="905" t="s">
        <v>45</v>
      </c>
      <c s="906"/>
      <c s="907">
        <v>0</v>
      </c>
      <c s="908"/>
      <c s="908"/>
      <c s="908"/>
      <c s="909"/>
      <c s="536"/>
    </row>
    <row s="118" customFormat="1" customHeight="1" ht="21">
      <c s="113"/>
      <c s="119"/>
      <c s="545"/>
      <c s="575"/>
      <c s="576"/>
      <c s="576"/>
      <c s="576"/>
      <c s="576"/>
      <c s="577"/>
      <c s="578"/>
      <c s="579"/>
      <c s="579"/>
      <c s="579"/>
      <c s="580"/>
      <c s="903">
        <v>0</v>
      </c>
      <c s="904"/>
      <c s="904"/>
      <c s="905" t="s">
        <v>45</v>
      </c>
      <c s="906"/>
      <c s="907">
        <v>0</v>
      </c>
      <c s="908"/>
      <c s="908"/>
      <c s="908"/>
      <c s="909"/>
      <c s="536"/>
    </row>
    <row s="118" customFormat="1" customHeight="1" ht="21">
      <c s="113"/>
      <c s="115"/>
      <c s="546"/>
      <c s="567"/>
      <c s="568"/>
      <c s="568"/>
      <c s="568"/>
      <c s="568"/>
      <c s="569"/>
      <c s="570"/>
      <c s="571"/>
      <c s="571"/>
      <c s="571"/>
      <c s="572"/>
      <c s="910">
        <v>0</v>
      </c>
      <c s="911"/>
      <c s="911"/>
      <c s="912" t="s">
        <v>45</v>
      </c>
      <c s="913"/>
      <c s="914">
        <v>0</v>
      </c>
      <c s="915"/>
      <c s="915"/>
      <c s="915"/>
      <c s="916"/>
      <c s="536"/>
    </row>
    <row s="118" customFormat="1" customHeight="1" ht="12">
      <c s="113"/>
      <c s="115"/>
      <c s="115"/>
      <c s="551"/>
      <c s="115"/>
      <c s="115"/>
      <c s="115"/>
      <c s="115"/>
      <c s="115"/>
      <c s="539"/>
      <c s="539"/>
      <c s="539"/>
      <c s="539"/>
      <c s="539"/>
      <c s="539"/>
      <c s="115"/>
      <c s="115"/>
      <c s="115"/>
      <c s="115"/>
      <c s="115"/>
      <c s="115"/>
      <c s="115"/>
      <c s="115"/>
      <c s="540"/>
      <c s="536"/>
    </row>
    <row s="118" customFormat="1" customHeight="1" ht="21">
      <c s="113"/>
      <c s="115"/>
      <c s="115" t="s">
        <v>85</v>
      </c>
      <c s="540"/>
      <c s="540"/>
      <c s="540"/>
      <c s="540"/>
      <c s="540"/>
      <c s="540"/>
      <c s="115"/>
      <c s="552"/>
      <c s="552"/>
      <c s="540"/>
      <c s="540"/>
      <c s="540"/>
      <c s="115"/>
      <c s="115"/>
      <c s="115"/>
      <c s="115"/>
      <c s="115"/>
      <c s="115"/>
      <c s="115"/>
      <c s="115"/>
      <c s="540"/>
      <c s="536"/>
    </row>
    <row s="118" customFormat="1" customHeight="1" ht="21">
      <c s="113"/>
      <c s="115"/>
      <c s="917">
        <v>5600</v>
      </c>
      <c s="918"/>
      <c s="919"/>
      <c s="553"/>
      <c s="554" t="s">
        <v>86</v>
      </c>
      <c s="555"/>
      <c s="540"/>
      <c s="540"/>
      <c s="540"/>
      <c s="540"/>
      <c s="540"/>
      <c s="540"/>
      <c s="562" t="s">
        <v>87</v>
      </c>
      <c s="562"/>
      <c s="562"/>
      <c s="562"/>
      <c s="563"/>
      <c s="920">
        <f>SUM(T13,T16,T19,T22,T25,T28,T29,T30,T31,T34,T35,T36,T37,T40,T41,T42,T43,T46,T47,T48,T49,T50,T51,T52,T53,T54)</f>
        <v>68961</v>
      </c>
      <c s="921"/>
      <c s="921"/>
      <c s="921"/>
      <c s="922"/>
      <c s="536"/>
    </row>
    <row s="118" customFormat="1" customHeight="1" ht="12">
      <c s="113"/>
      <c s="115"/>
      <c s="119"/>
      <c s="134"/>
      <c s="134"/>
      <c s="135"/>
      <c s="119"/>
      <c s="135"/>
      <c s="119"/>
      <c s="115"/>
      <c s="536"/>
      <c s="536"/>
      <c s="536"/>
      <c s="536"/>
      <c s="536"/>
      <c s="536"/>
      <c s="536"/>
      <c s="536"/>
      <c s="536"/>
      <c s="536"/>
      <c s="536"/>
      <c s="536"/>
      <c s="536"/>
      <c s="536"/>
      <c s="536"/>
    </row>
  </sheetData>
  <sheetProtection selectLockedCells="1" selectUnlockedCells="1"/>
  <mergeCells count="177">
    <mergeCell ref="A3:Y3"/>
    <mergeCell ref="A4:Y4"/>
    <mergeCell ref="Q5:T5"/>
    <mergeCell ref="U5:X5"/>
    <mergeCell ref="Q6:T6"/>
    <mergeCell ref="U6:X6"/>
    <mergeCell ref="E10:X10"/>
    <mergeCell ref="C11:I12"/>
    <mergeCell ref="J11:N12"/>
    <mergeCell ref="O11:S12"/>
    <mergeCell ref="T11:X12"/>
    <mergeCell ref="C13:I13"/>
    <mergeCell ref="J13:L13"/>
    <mergeCell ref="M13:N13"/>
    <mergeCell ref="O13:Q13"/>
    <mergeCell ref="R13:S13"/>
    <mergeCell ref="E18:X18"/>
    <mergeCell ref="C19:I19"/>
    <mergeCell ref="J19:L19"/>
    <mergeCell ref="M19:N19"/>
    <mergeCell ref="O19:Q19"/>
    <mergeCell ref="R19:S19"/>
    <mergeCell ref="T19:X19"/>
    <mergeCell ref="T13:X13"/>
    <mergeCell ref="E15:X15"/>
    <mergeCell ref="C16:I16"/>
    <mergeCell ref="J16:L16"/>
    <mergeCell ref="M16:N16"/>
    <mergeCell ref="O16:Q16"/>
    <mergeCell ref="R16:S16"/>
    <mergeCell ref="T16:X16"/>
    <mergeCell ref="E24:X24"/>
    <mergeCell ref="C25:I25"/>
    <mergeCell ref="J25:L25"/>
    <mergeCell ref="M25:N25"/>
    <mergeCell ref="O25:Q25"/>
    <mergeCell ref="R25:S25"/>
    <mergeCell ref="T25:X25"/>
    <mergeCell ref="E21:X21"/>
    <mergeCell ref="C22:I22"/>
    <mergeCell ref="J22:L22"/>
    <mergeCell ref="M22:N22"/>
    <mergeCell ref="O22:Q22"/>
    <mergeCell ref="R22:S22"/>
    <mergeCell ref="T22:X22"/>
    <mergeCell ref="D29:I29"/>
    <mergeCell ref="J29:L29"/>
    <mergeCell ref="M29:N29"/>
    <mergeCell ref="O29:Q29"/>
    <mergeCell ref="R29:S29"/>
    <mergeCell ref="T29:X29"/>
    <mergeCell ref="E27:X27"/>
    <mergeCell ref="C28:I28"/>
    <mergeCell ref="J28:L28"/>
    <mergeCell ref="M28:N28"/>
    <mergeCell ref="O28:Q28"/>
    <mergeCell ref="R28:S28"/>
    <mergeCell ref="T28:X28"/>
    <mergeCell ref="D31:I31"/>
    <mergeCell ref="J31:L31"/>
    <mergeCell ref="M31:N31"/>
    <mergeCell ref="O31:Q31"/>
    <mergeCell ref="R31:S31"/>
    <mergeCell ref="T31:X31"/>
    <mergeCell ref="D30:I30"/>
    <mergeCell ref="J30:L30"/>
    <mergeCell ref="M30:N30"/>
    <mergeCell ref="O30:Q30"/>
    <mergeCell ref="R30:S30"/>
    <mergeCell ref="T30:X30"/>
    <mergeCell ref="D35:I35"/>
    <mergeCell ref="J35:L35"/>
    <mergeCell ref="M35:N35"/>
    <mergeCell ref="O35:Q35"/>
    <mergeCell ref="R35:S35"/>
    <mergeCell ref="T35:X35"/>
    <mergeCell ref="E33:X33"/>
    <mergeCell ref="C34:I34"/>
    <mergeCell ref="J34:L34"/>
    <mergeCell ref="M34:N34"/>
    <mergeCell ref="O34:Q34"/>
    <mergeCell ref="R34:S34"/>
    <mergeCell ref="T34:X34"/>
    <mergeCell ref="D37:I37"/>
    <mergeCell ref="J37:L37"/>
    <mergeCell ref="M37:N37"/>
    <mergeCell ref="O37:Q37"/>
    <mergeCell ref="R37:S37"/>
    <mergeCell ref="T37:X37"/>
    <mergeCell ref="D36:I36"/>
    <mergeCell ref="J36:L36"/>
    <mergeCell ref="M36:N36"/>
    <mergeCell ref="O36:Q36"/>
    <mergeCell ref="R36:S36"/>
    <mergeCell ref="T36:X36"/>
    <mergeCell ref="D41:I41"/>
    <mergeCell ref="J41:L41"/>
    <mergeCell ref="M41:N41"/>
    <mergeCell ref="O41:Q41"/>
    <mergeCell ref="R41:S41"/>
    <mergeCell ref="T41:X41"/>
    <mergeCell ref="E39:X39"/>
    <mergeCell ref="C40:I40"/>
    <mergeCell ref="J40:L40"/>
    <mergeCell ref="M40:N40"/>
    <mergeCell ref="O40:Q40"/>
    <mergeCell ref="R40:S40"/>
    <mergeCell ref="T40:X40"/>
    <mergeCell ref="D43:I43"/>
    <mergeCell ref="J43:L43"/>
    <mergeCell ref="M43:N43"/>
    <mergeCell ref="O43:Q43"/>
    <mergeCell ref="R43:S43"/>
    <mergeCell ref="T43:X43"/>
    <mergeCell ref="D42:I42"/>
    <mergeCell ref="J42:L42"/>
    <mergeCell ref="M42:N42"/>
    <mergeCell ref="O42:Q42"/>
    <mergeCell ref="R42:S42"/>
    <mergeCell ref="T42:X42"/>
    <mergeCell ref="D47:I47"/>
    <mergeCell ref="J47:L47"/>
    <mergeCell ref="M47:N47"/>
    <mergeCell ref="O47:Q47"/>
    <mergeCell ref="R47:S47"/>
    <mergeCell ref="T47:X47"/>
    <mergeCell ref="E45:X45"/>
    <mergeCell ref="J46:L46"/>
    <mergeCell ref="M46:N46"/>
    <mergeCell ref="O46:Q46"/>
    <mergeCell ref="R46:S46"/>
    <mergeCell ref="T46:X46"/>
    <mergeCell ref="D49:I49"/>
    <mergeCell ref="J49:L49"/>
    <mergeCell ref="M49:N49"/>
    <mergeCell ref="O49:Q49"/>
    <mergeCell ref="R49:S49"/>
    <mergeCell ref="T49:X49"/>
    <mergeCell ref="D48:I48"/>
    <mergeCell ref="J48:L48"/>
    <mergeCell ref="M48:N48"/>
    <mergeCell ref="O48:Q48"/>
    <mergeCell ref="R48:S48"/>
    <mergeCell ref="T48:X48"/>
    <mergeCell ref="D51:I51"/>
    <mergeCell ref="J51:L51"/>
    <mergeCell ref="M51:N51"/>
    <mergeCell ref="O51:Q51"/>
    <mergeCell ref="R51:S51"/>
    <mergeCell ref="T51:X51"/>
    <mergeCell ref="D50:I50"/>
    <mergeCell ref="J50:L50"/>
    <mergeCell ref="M50:N50"/>
    <mergeCell ref="O50:Q50"/>
    <mergeCell ref="R50:S50"/>
    <mergeCell ref="T50:X50"/>
    <mergeCell ref="D53:I53"/>
    <mergeCell ref="J53:L53"/>
    <mergeCell ref="M53:N53"/>
    <mergeCell ref="O53:Q53"/>
    <mergeCell ref="R53:S53"/>
    <mergeCell ref="T53:X53"/>
    <mergeCell ref="D52:I52"/>
    <mergeCell ref="J52:L52"/>
    <mergeCell ref="M52:N52"/>
    <mergeCell ref="O52:Q52"/>
    <mergeCell ref="R52:S52"/>
    <mergeCell ref="T52:X52"/>
    <mergeCell ref="C57:E57"/>
    <mergeCell ref="O57:S57"/>
    <mergeCell ref="T57:X57"/>
    <mergeCell ref="D54:I54"/>
    <mergeCell ref="J54:L54"/>
    <mergeCell ref="M54:N54"/>
    <mergeCell ref="O54:Q54"/>
    <mergeCell ref="R54:S54"/>
    <mergeCell ref="T54:X54"/>
  </mergeCel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223</v>
      </c>
    </row>
    <row customHeight="1" ht="18">
      <c r="C8" s="1191" t="s">
        <v>221</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6060608</v>
      </c>
      <c s="1113">
        <f>SUM(G12,G18,G21,G26,G30,G31)</f>
        <v>22145288</v>
      </c>
      <c s="1114">
        <f>SUM(H12,H18,H21,H26,H30,H31)</f>
        <v>28205896</v>
      </c>
      <c s="1115"/>
      <c s="1113">
        <f>SUM(J12,J18,J21,J26,J30,J31)</f>
        <v>110613813</v>
      </c>
      <c s="1113">
        <f>SUM(K12,K18,K21,K26,K30,K31)</f>
        <v>163900499</v>
      </c>
      <c s="1112">
        <f>SUM(L12,L18,L21,L26,L30,L31)</f>
        <v>166918577</v>
      </c>
      <c s="1113">
        <f>SUM(M12,M18,M21,M26,M30,M31)</f>
        <v>102196107</v>
      </c>
      <c s="1113">
        <f>SUM(N12,N18,N21,N26,N30,N31)</f>
        <v>70140206</v>
      </c>
      <c s="1112">
        <f>O12+O18+O21+O26+O30+O31</f>
        <v>613769202</v>
      </c>
      <c s="1116">
        <f>P12+P18+P21+P26+P30+P31</f>
        <v>641975098</v>
      </c>
    </row>
    <row customHeight="1" ht="18">
      <c r="C12" s="1117"/>
      <c s="1118" t="s">
        <v>209</v>
      </c>
      <c s="1119"/>
      <c s="1120">
        <f>SUM(F13:F17)</f>
        <v>914383</v>
      </c>
      <c s="1121">
        <f>SUM(G13:G17)</f>
        <v>2604139</v>
      </c>
      <c s="1122">
        <f>SUM(H13:H17)</f>
        <v>3518522</v>
      </c>
      <c s="1123"/>
      <c s="1121">
        <f>SUM(J13:J17)</f>
        <v>16717114</v>
      </c>
      <c s="1120">
        <f>SUM(K13:K17)</f>
        <v>33610811</v>
      </c>
      <c s="1120">
        <f>SUM(L13:L17)</f>
        <v>34467946</v>
      </c>
      <c s="1120">
        <f>SUM(M13:M17)</f>
        <v>30272331</v>
      </c>
      <c s="1121">
        <f>SUM(N13:N17)</f>
        <v>24193668</v>
      </c>
      <c s="1120">
        <f>SUM(O13:O17)</f>
        <v>139261870</v>
      </c>
      <c s="1124">
        <f>SUM(P13:P17)</f>
        <v>142780392</v>
      </c>
    </row>
    <row customHeight="1" ht="18">
      <c r="C13" s="1117"/>
      <c s="1125"/>
      <c s="1126" t="s">
        <v>161</v>
      </c>
      <c s="1127">
        <v>0</v>
      </c>
      <c s="1128">
        <v>0</v>
      </c>
      <c s="1122">
        <f>SUM(F13:G13)</f>
        <v>0</v>
      </c>
      <c s="1129"/>
      <c s="1128">
        <v>11102393</v>
      </c>
      <c s="1127">
        <v>25624478</v>
      </c>
      <c s="1127">
        <v>23461953</v>
      </c>
      <c s="1127">
        <v>19196728</v>
      </c>
      <c s="1128">
        <v>15181385</v>
      </c>
      <c s="1120">
        <f>SUM(I13:N13)</f>
        <v>94566937</v>
      </c>
      <c s="1124">
        <f>H13+O13</f>
        <v>94566937</v>
      </c>
    </row>
    <row customHeight="1" ht="18">
      <c r="C14" s="1117"/>
      <c s="1125"/>
      <c s="1126" t="s">
        <v>162</v>
      </c>
      <c s="1127">
        <v>0</v>
      </c>
      <c s="1128">
        <v>227709</v>
      </c>
      <c s="1122">
        <f>SUM(F14:G14)</f>
        <v>227709</v>
      </c>
      <c s="1129"/>
      <c s="1128">
        <v>0</v>
      </c>
      <c s="1127">
        <v>187657</v>
      </c>
      <c s="1127">
        <v>1887623</v>
      </c>
      <c s="1127">
        <v>3289356</v>
      </c>
      <c s="1128">
        <v>1850988</v>
      </c>
      <c s="1120">
        <f>SUM(I14:N14)</f>
        <v>7215624</v>
      </c>
      <c s="1124">
        <f>H14+O14</f>
        <v>7443333</v>
      </c>
    </row>
    <row customHeight="1" ht="18">
      <c r="C15" s="1117"/>
      <c s="1125"/>
      <c s="1126" t="s">
        <v>163</v>
      </c>
      <c s="1127">
        <v>730520</v>
      </c>
      <c s="1128">
        <v>1672803</v>
      </c>
      <c s="1122">
        <f>SUM(F15:G15)</f>
        <v>2403323</v>
      </c>
      <c s="1129"/>
      <c s="1128">
        <v>4303606</v>
      </c>
      <c s="1127">
        <v>5291920</v>
      </c>
      <c s="1127">
        <v>4724048</v>
      </c>
      <c s="1127">
        <v>5554413</v>
      </c>
      <c s="1128">
        <v>5641821</v>
      </c>
      <c s="1120">
        <f>SUM(I15:N15)</f>
        <v>25515808</v>
      </c>
      <c s="1124">
        <f>H15+O15</f>
        <v>27919131</v>
      </c>
    </row>
    <row customHeight="1" ht="18">
      <c r="C16" s="1117"/>
      <c s="1125"/>
      <c s="1126" t="s">
        <v>164</v>
      </c>
      <c s="1127">
        <v>31323</v>
      </c>
      <c s="1128">
        <v>87217</v>
      </c>
      <c s="1122">
        <f>SUM(F16:G16)</f>
        <v>118540</v>
      </c>
      <c s="1129"/>
      <c s="1128">
        <v>360235</v>
      </c>
      <c s="1127">
        <v>410366</v>
      </c>
      <c s="1127">
        <v>1553652</v>
      </c>
      <c s="1127">
        <v>210434</v>
      </c>
      <c s="1128">
        <v>122434</v>
      </c>
      <c s="1120">
        <f>SUM(I16:N16)</f>
        <v>2657121</v>
      </c>
      <c s="1124">
        <f>H16+O16</f>
        <v>2775661</v>
      </c>
    </row>
    <row customHeight="1" ht="18">
      <c r="C17" s="1117"/>
      <c s="1125"/>
      <c s="1126" t="s">
        <v>165</v>
      </c>
      <c s="1127">
        <v>152540</v>
      </c>
      <c s="1128">
        <v>616410</v>
      </c>
      <c s="1122">
        <f>SUM(F17:G17)</f>
        <v>768950</v>
      </c>
      <c s="1129"/>
      <c s="1128">
        <v>950880</v>
      </c>
      <c s="1127">
        <v>2096390</v>
      </c>
      <c s="1127">
        <v>2840670</v>
      </c>
      <c s="1127">
        <v>2021400</v>
      </c>
      <c s="1128">
        <v>1397040</v>
      </c>
      <c s="1120">
        <f>SUM(I17:N17)</f>
        <v>9306380</v>
      </c>
      <c s="1124">
        <f>H17+O17</f>
        <v>10075330</v>
      </c>
    </row>
    <row customHeight="1" ht="18">
      <c r="C18" s="1117"/>
      <c s="1118" t="s">
        <v>210</v>
      </c>
      <c s="1130"/>
      <c s="1120">
        <f>SUM(F19:F20)</f>
        <v>1540278</v>
      </c>
      <c s="1121">
        <f>SUM(G19:G20)</f>
        <v>7306149</v>
      </c>
      <c s="1122">
        <f>SUM(H19:H20)</f>
        <v>8846427</v>
      </c>
      <c s="1123"/>
      <c s="1121">
        <f>SUM(J19:J20)</f>
        <v>60271088</v>
      </c>
      <c s="1120">
        <f>SUM(K19:K20)</f>
        <v>85145180</v>
      </c>
      <c s="1120">
        <f>SUM(L19:L20)</f>
        <v>68689932</v>
      </c>
      <c s="1120">
        <f>SUM(M19:M20)</f>
        <v>27987860</v>
      </c>
      <c s="1121">
        <f>SUM(N19:N20)</f>
        <v>19416052</v>
      </c>
      <c s="1120">
        <f>SUM(O19:O20)</f>
        <v>261510112</v>
      </c>
      <c s="1124">
        <f>SUM(P19:P20)</f>
        <v>270356539</v>
      </c>
    </row>
    <row customHeight="1" ht="18">
      <c r="C19" s="1117"/>
      <c s="1125"/>
      <c s="1131" t="s">
        <v>166</v>
      </c>
      <c s="1127">
        <v>-30726</v>
      </c>
      <c s="1128">
        <v>0</v>
      </c>
      <c s="1122">
        <f>SUM(F19:G19)</f>
        <v>-30726</v>
      </c>
      <c s="1129"/>
      <c s="1128">
        <v>48593359</v>
      </c>
      <c s="1127">
        <v>62351475</v>
      </c>
      <c s="1127">
        <v>50363160</v>
      </c>
      <c s="1127">
        <v>18920738</v>
      </c>
      <c s="1128">
        <v>12696382</v>
      </c>
      <c s="1120">
        <f>SUM(I19:N19)</f>
        <v>192925114</v>
      </c>
      <c s="1124">
        <f>H19+O19</f>
        <v>192894388</v>
      </c>
    </row>
    <row customHeight="1" ht="18">
      <c r="C20" s="1117"/>
      <c s="1125"/>
      <c s="1131" t="s">
        <v>167</v>
      </c>
      <c s="1127">
        <v>1571004</v>
      </c>
      <c s="1128">
        <v>7306149</v>
      </c>
      <c s="1122">
        <f>SUM(F20:G20)</f>
        <v>8877153</v>
      </c>
      <c s="1129"/>
      <c s="1128">
        <v>11677729</v>
      </c>
      <c s="1127">
        <v>22793705</v>
      </c>
      <c s="1127">
        <v>18326772</v>
      </c>
      <c s="1127">
        <v>9067122</v>
      </c>
      <c s="1128">
        <v>6719670</v>
      </c>
      <c s="1120">
        <f>SUM(I20:N20)</f>
        <v>68584998</v>
      </c>
      <c s="1124">
        <f>H20+O20</f>
        <v>77462151</v>
      </c>
    </row>
    <row customHeight="1" ht="18">
      <c r="C21" s="1117"/>
      <c s="1118" t="s">
        <v>211</v>
      </c>
      <c s="1119"/>
      <c s="1120">
        <f>SUM(F22:F25)</f>
        <v>115920</v>
      </c>
      <c s="1121">
        <f>SUM(G22:G25)</f>
        <v>134037</v>
      </c>
      <c s="1122">
        <f>SUM(H22:H25)</f>
        <v>249957</v>
      </c>
      <c s="1123"/>
      <c s="1121">
        <f>SUM(J22:J25)</f>
        <v>6403361</v>
      </c>
      <c s="1120">
        <f>SUM(K22:K25)</f>
        <v>11414357</v>
      </c>
      <c s="1120">
        <f>SUM(L22:L25)</f>
        <v>22057619</v>
      </c>
      <c s="1120">
        <f>SUM(M22:M25)</f>
        <v>10568154</v>
      </c>
      <c s="1121">
        <f>SUM(N22:N25)</f>
        <v>5829318</v>
      </c>
      <c s="1120">
        <f>SUM(O22:O25)</f>
        <v>56272809</v>
      </c>
      <c s="1124">
        <f>SUM(P22:P25)</f>
        <v>56522766</v>
      </c>
    </row>
    <row customHeight="1" ht="18">
      <c r="C22" s="1117"/>
      <c s="1125"/>
      <c s="1126" t="s">
        <v>168</v>
      </c>
      <c s="1127">
        <v>77106</v>
      </c>
      <c s="1128">
        <v>134037</v>
      </c>
      <c s="1122">
        <f>SUM(F22:G22)</f>
        <v>211143</v>
      </c>
      <c s="1129"/>
      <c s="1128">
        <v>5883437</v>
      </c>
      <c s="1127">
        <v>8677104</v>
      </c>
      <c s="1127">
        <v>21052160</v>
      </c>
      <c s="1127">
        <v>8673615</v>
      </c>
      <c s="1128">
        <v>3806414</v>
      </c>
      <c s="1120">
        <f>SUM(I22:N22)</f>
        <v>48092730</v>
      </c>
      <c s="1124">
        <f>H22+O22</f>
        <v>48303873</v>
      </c>
    </row>
    <row customHeight="1" ht="18">
      <c r="C23" s="1117"/>
      <c s="1125"/>
      <c s="1126" t="s">
        <v>169</v>
      </c>
      <c s="1127">
        <v>38814</v>
      </c>
      <c s="1128">
        <v>0</v>
      </c>
      <c s="1122">
        <f>SUM(F23:G23)</f>
        <v>38814</v>
      </c>
      <c s="1129"/>
      <c s="1128">
        <v>519924</v>
      </c>
      <c s="1127">
        <v>2737253</v>
      </c>
      <c s="1127">
        <v>1005459</v>
      </c>
      <c s="1127">
        <v>1894539</v>
      </c>
      <c s="1128">
        <v>2022904</v>
      </c>
      <c s="1120">
        <f>SUM(I23:N23)</f>
        <v>8180079</v>
      </c>
      <c s="1124">
        <f>H23+O23</f>
        <v>8218893</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2335059</v>
      </c>
      <c s="1121">
        <f>SUM(G27:G29)</f>
        <v>6732701</v>
      </c>
      <c s="1122">
        <f>SUM(H27:H29)</f>
        <v>9067760</v>
      </c>
      <c s="1123"/>
      <c s="1121">
        <f>SUM(J27:J29)</f>
        <v>4237360</v>
      </c>
      <c s="1120">
        <f>SUM(K27:K29)</f>
        <v>13001564</v>
      </c>
      <c s="1120">
        <f>SUM(L27:L29)</f>
        <v>13602042</v>
      </c>
      <c s="1120">
        <f>SUM(M27:M29)</f>
        <v>10304624</v>
      </c>
      <c s="1121">
        <f>SUM(N27:N29)</f>
        <v>5579758</v>
      </c>
      <c s="1120">
        <f>SUM(O27:O29)</f>
        <v>46725348</v>
      </c>
      <c s="1124">
        <f>SUM(P27:P29)</f>
        <v>55793108</v>
      </c>
    </row>
    <row customHeight="1" ht="18">
      <c r="C27" s="1117"/>
      <c s="1125"/>
      <c s="1133" t="s">
        <v>172</v>
      </c>
      <c s="1134">
        <v>879320</v>
      </c>
      <c s="1135">
        <v>4330610</v>
      </c>
      <c s="1122">
        <f>SUM(F27:G27)</f>
        <v>5209930</v>
      </c>
      <c s="1129"/>
      <c s="1135">
        <v>2847180</v>
      </c>
      <c s="1134">
        <v>11279930</v>
      </c>
      <c s="1134">
        <v>12190920</v>
      </c>
      <c s="1134">
        <v>9203100</v>
      </c>
      <c s="1135">
        <v>5385570</v>
      </c>
      <c s="1120">
        <f>SUM(I27:N27)</f>
        <v>40906700</v>
      </c>
      <c s="1124">
        <f>H27+O27</f>
        <v>46116630</v>
      </c>
    </row>
    <row customHeight="1" ht="18">
      <c r="C28" s="1117"/>
      <c s="1136"/>
      <c s="1131" t="s">
        <v>213</v>
      </c>
      <c s="1137">
        <v>99200</v>
      </c>
      <c s="1138">
        <v>317964</v>
      </c>
      <c s="1122">
        <f>SUM(F28:G28)</f>
        <v>417164</v>
      </c>
      <c s="1139"/>
      <c s="1138">
        <v>198370</v>
      </c>
      <c s="1137">
        <v>370244</v>
      </c>
      <c s="1137">
        <v>294470</v>
      </c>
      <c s="1137">
        <v>314060</v>
      </c>
      <c s="1138">
        <v>98690</v>
      </c>
      <c s="1120">
        <f>SUM(I28:N28)</f>
        <v>1275834</v>
      </c>
      <c s="1124">
        <f>H28+O28</f>
        <v>1692998</v>
      </c>
    </row>
    <row customHeight="1" ht="18">
      <c r="C29" s="1117"/>
      <c s="1140"/>
      <c s="1126" t="s">
        <v>214</v>
      </c>
      <c s="1141">
        <v>1356539</v>
      </c>
      <c s="1142">
        <v>2084127</v>
      </c>
      <c s="1122">
        <f>SUM(F29:G29)</f>
        <v>3440666</v>
      </c>
      <c s="1139"/>
      <c s="1142">
        <v>1191810</v>
      </c>
      <c s="1141">
        <v>1351390</v>
      </c>
      <c s="1141">
        <v>1116652</v>
      </c>
      <c s="1141">
        <v>787464</v>
      </c>
      <c s="1142">
        <v>95498</v>
      </c>
      <c s="1120">
        <f>SUM(I29:N29)</f>
        <v>4542814</v>
      </c>
      <c s="1124">
        <f>H29+O29</f>
        <v>7983480</v>
      </c>
    </row>
    <row customHeight="1" ht="18">
      <c r="C30" s="1117"/>
      <c s="1125" t="s">
        <v>173</v>
      </c>
      <c s="1143"/>
      <c s="1127">
        <v>1154968</v>
      </c>
      <c s="1128">
        <v>5368262</v>
      </c>
      <c s="1122">
        <f>SUM(F30:G30)</f>
        <v>6523230</v>
      </c>
      <c s="1129"/>
      <c s="1128">
        <v>22984890</v>
      </c>
      <c s="1127">
        <v>20728587</v>
      </c>
      <c s="1127">
        <v>28101038</v>
      </c>
      <c s="1127">
        <v>23063138</v>
      </c>
      <c s="1128">
        <v>15121410</v>
      </c>
      <c s="1120">
        <f>SUM(I30:N30)</f>
        <v>109999063</v>
      </c>
      <c s="1124">
        <f>H30+O30</f>
        <v>116522293</v>
      </c>
    </row>
    <row customHeight="1" ht="18">
      <c r="C31" s="1144"/>
      <c s="1145" t="s">
        <v>174</v>
      </c>
      <c s="1146"/>
      <c s="1192"/>
      <c s="1192"/>
      <c s="1193"/>
      <c s="1194"/>
      <c s="1192"/>
      <c s="1192"/>
      <c s="1192"/>
      <c s="1192"/>
      <c s="1192"/>
      <c s="1193"/>
      <c s="1195"/>
    </row>
    <row customHeight="1" ht="18">
      <c r="C32" s="1110" t="s">
        <v>215</v>
      </c>
      <c s="1151"/>
      <c s="1152"/>
      <c s="1112">
        <f>SUM(F33:F41)</f>
        <v>573487</v>
      </c>
      <c s="1113">
        <f>SUM(G33:G41)</f>
        <v>3133191</v>
      </c>
      <c s="1114">
        <f>SUM(H33:H41)</f>
        <v>3706678</v>
      </c>
      <c s="1115"/>
      <c s="1113">
        <f>SUM(J33:J41)</f>
        <v>33767453</v>
      </c>
      <c s="1112">
        <f>SUM(K33:K41)</f>
        <v>49798176</v>
      </c>
      <c s="1112">
        <f>SUM(L33:L41)</f>
        <v>81089409</v>
      </c>
      <c s="1112">
        <f>SUM(M33:M41)</f>
        <v>35744593</v>
      </c>
      <c s="1113">
        <f>SUM(N33:N41)</f>
        <v>33947030</v>
      </c>
      <c s="1112">
        <f>SUM(O33:O41)</f>
        <v>234346661</v>
      </c>
      <c s="1116">
        <f>SUM(P33:P41)</f>
        <v>238053339</v>
      </c>
    </row>
    <row customHeight="1" ht="18">
      <c r="C33" s="1153"/>
      <c s="1154" t="s">
        <v>190</v>
      </c>
      <c s="1155"/>
      <c s="1156">
        <v>0</v>
      </c>
      <c s="1157">
        <v>0</v>
      </c>
      <c s="1158">
        <f>SUM(F33:G33)</f>
        <v>0</v>
      </c>
      <c s="1129"/>
      <c s="1157">
        <v>798765</v>
      </c>
      <c s="1156">
        <v>569930</v>
      </c>
      <c s="1156">
        <v>379852</v>
      </c>
      <c s="1156">
        <v>1405567</v>
      </c>
      <c s="1157">
        <v>1345594</v>
      </c>
      <c s="1159">
        <f>SUM(I33:N33)</f>
        <v>4499708</v>
      </c>
      <c s="1160">
        <f>H33+O33</f>
        <v>4499708</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12194761</v>
      </c>
      <c s="1127">
        <v>17728893</v>
      </c>
      <c s="1127">
        <v>15820238</v>
      </c>
      <c s="1127">
        <v>4804343</v>
      </c>
      <c s="1128">
        <v>584272</v>
      </c>
      <c s="1120">
        <f>SUM(I35:N35)</f>
        <v>51132507</v>
      </c>
      <c s="1124">
        <f>H35+O35</f>
        <v>51132507</v>
      </c>
    </row>
    <row customHeight="1" ht="18">
      <c r="C36" s="1117"/>
      <c s="1161" t="s">
        <v>193</v>
      </c>
      <c s="1130"/>
      <c s="1127">
        <v>0</v>
      </c>
      <c s="1128">
        <v>0</v>
      </c>
      <c s="1122">
        <f>SUM(F36:G36)</f>
        <v>0</v>
      </c>
      <c s="1129"/>
      <c s="1128">
        <v>2809388</v>
      </c>
      <c s="1127">
        <v>3122592</v>
      </c>
      <c s="1127">
        <v>11232666</v>
      </c>
      <c s="1127">
        <v>1366317</v>
      </c>
      <c s="1128">
        <v>1753446</v>
      </c>
      <c s="1120">
        <f>SUM(I36:N36)</f>
        <v>20284409</v>
      </c>
      <c s="1124">
        <f>H36+O36</f>
        <v>20284409</v>
      </c>
    </row>
    <row customHeight="1" ht="18">
      <c r="C37" s="1117"/>
      <c s="1161" t="s">
        <v>194</v>
      </c>
      <c s="1130"/>
      <c s="1127">
        <v>573487</v>
      </c>
      <c s="1128">
        <v>3133191</v>
      </c>
      <c s="1122">
        <f>SUM(F37:G37)</f>
        <v>3706678</v>
      </c>
      <c s="1129"/>
      <c s="1128">
        <v>4970333</v>
      </c>
      <c s="1127">
        <v>7104306</v>
      </c>
      <c s="1127">
        <v>12885992</v>
      </c>
      <c s="1127">
        <v>1014780</v>
      </c>
      <c s="1128">
        <v>0</v>
      </c>
      <c s="1120">
        <f>SUM(I37:N37)</f>
        <v>25975411</v>
      </c>
      <c s="1124">
        <f>H37+O37</f>
        <v>29682089</v>
      </c>
    </row>
    <row customHeight="1" ht="18">
      <c r="C38" s="1117"/>
      <c s="1161" t="s">
        <v>195</v>
      </c>
      <c s="1130"/>
      <c s="1157">
        <v>0</v>
      </c>
      <c s="1128">
        <v>0</v>
      </c>
      <c s="1122">
        <f>SUM(F38:G38)</f>
        <v>0</v>
      </c>
      <c s="1129"/>
      <c s="1128">
        <v>3824333</v>
      </c>
      <c s="1127">
        <v>10921493</v>
      </c>
      <c s="1127">
        <v>27306090</v>
      </c>
      <c s="1127">
        <v>12848137</v>
      </c>
      <c s="1128">
        <v>19473311</v>
      </c>
      <c s="1120">
        <f>SUM(I38:N38)</f>
        <v>74373364</v>
      </c>
      <c s="1124">
        <f>H38+O38</f>
        <v>74373364</v>
      </c>
    </row>
    <row customHeight="1" ht="18">
      <c r="C39" s="1117"/>
      <c s="1154" t="s">
        <v>196</v>
      </c>
      <c s="1162"/>
      <c s="1156">
        <v>0</v>
      </c>
      <c s="1157">
        <v>0</v>
      </c>
      <c s="1122">
        <f>SUM(F39:G39)</f>
        <v>0</v>
      </c>
      <c s="1129"/>
      <c s="1128">
        <v>3840925</v>
      </c>
      <c s="1127">
        <v>5521610</v>
      </c>
      <c s="1127">
        <v>2270242</v>
      </c>
      <c s="1127">
        <v>216499</v>
      </c>
      <c s="1128">
        <v>124740</v>
      </c>
      <c s="1120">
        <f>SUM(I39:N39)</f>
        <v>11974016</v>
      </c>
      <c s="1124">
        <f>H39+O39</f>
        <v>11974016</v>
      </c>
    </row>
    <row customHeight="1" ht="18">
      <c r="C40" s="1153"/>
      <c s="1154" t="s">
        <v>197</v>
      </c>
      <c s="1155"/>
      <c s="1156">
        <v>0</v>
      </c>
      <c s="1157">
        <v>0</v>
      </c>
      <c s="1158">
        <f>SUM(F40:G40)</f>
        <v>0</v>
      </c>
      <c s="1129"/>
      <c s="1157">
        <v>0</v>
      </c>
      <c s="1156">
        <v>0</v>
      </c>
      <c s="1156">
        <v>7801055</v>
      </c>
      <c s="1156">
        <v>8888924</v>
      </c>
      <c s="1157">
        <v>8270615</v>
      </c>
      <c s="1159">
        <f>SUM(I40:N40)</f>
        <v>24960594</v>
      </c>
      <c s="1160">
        <f>H40+O40</f>
        <v>24960594</v>
      </c>
    </row>
    <row customHeight="1" ht="18">
      <c r="C41" s="1163"/>
      <c s="1164" t="s">
        <v>198</v>
      </c>
      <c s="1165"/>
      <c s="1147">
        <v>0</v>
      </c>
      <c s="1148">
        <v>0</v>
      </c>
      <c s="1122">
        <f>SUM(F41:G41)</f>
        <v>0</v>
      </c>
      <c s="1129"/>
      <c s="1148">
        <v>5328948</v>
      </c>
      <c s="1147">
        <v>4829352</v>
      </c>
      <c s="1147">
        <v>3393274</v>
      </c>
      <c s="1147">
        <v>5200026</v>
      </c>
      <c s="1148">
        <v>2395052</v>
      </c>
      <c s="1166">
        <f>SUM(I41:N41)</f>
        <v>21146652</v>
      </c>
      <c s="1150">
        <f>H41+O41</f>
        <v>21146652</v>
      </c>
    </row>
    <row customHeight="1" ht="18">
      <c r="C42" s="1117" t="s">
        <v>216</v>
      </c>
      <c s="1119"/>
      <c s="1119"/>
      <c s="1113">
        <f>SUM(F43:F46)</f>
        <v>0</v>
      </c>
      <c s="1113">
        <f>SUM(G43:G46)</f>
        <v>0</v>
      </c>
      <c s="1114">
        <f>SUM(H43:H46)</f>
        <v>0</v>
      </c>
      <c s="1115"/>
      <c s="1113">
        <f>SUM(J43:J46)</f>
        <v>8365178</v>
      </c>
      <c s="1112">
        <f>SUM(K43:K46)</f>
        <v>27999300</v>
      </c>
      <c s="1112">
        <f>SUM(L43:L46)</f>
        <v>37782119</v>
      </c>
      <c s="1112">
        <f>SUM(M43:M46)</f>
        <v>78029600</v>
      </c>
      <c s="1113">
        <f>SUM(N43:N46)</f>
        <v>55324873</v>
      </c>
      <c s="1112">
        <f>SUM(O43:O46)</f>
        <v>207501070</v>
      </c>
      <c s="1116">
        <f>SUM(P43:P46)</f>
        <v>207501070</v>
      </c>
    </row>
    <row customHeight="1" ht="18">
      <c r="C43" s="1117"/>
      <c s="1167" t="s">
        <v>91</v>
      </c>
      <c s="1167"/>
      <c s="1128">
        <v>0</v>
      </c>
      <c s="1128">
        <v>0</v>
      </c>
      <c s="1122">
        <f>SUM(F43:G43)</f>
        <v>0</v>
      </c>
      <c s="1129"/>
      <c s="1128">
        <v>1744098</v>
      </c>
      <c s="1127">
        <v>950125</v>
      </c>
      <c s="1127">
        <v>15560492</v>
      </c>
      <c s="1127">
        <v>50631366</v>
      </c>
      <c s="1128">
        <v>34448912</v>
      </c>
      <c s="1120">
        <f>SUM(I43:N43)</f>
        <v>103334993</v>
      </c>
      <c s="1124">
        <f>H43+O43</f>
        <v>103334993</v>
      </c>
    </row>
    <row customHeight="1" ht="18">
      <c r="C44" s="1117"/>
      <c s="1167" t="s">
        <v>92</v>
      </c>
      <c s="1167"/>
      <c s="1127">
        <v>0</v>
      </c>
      <c s="1128">
        <v>0</v>
      </c>
      <c s="1122">
        <f>SUM(F44:G44)</f>
        <v>0</v>
      </c>
      <c s="1129"/>
      <c s="1128">
        <v>6621080</v>
      </c>
      <c s="1127">
        <v>27049175</v>
      </c>
      <c s="1127">
        <v>22221627</v>
      </c>
      <c s="1127">
        <v>27398234</v>
      </c>
      <c s="1128">
        <v>20875961</v>
      </c>
      <c s="1120">
        <f>SUM(I44:N44)</f>
        <v>104166077</v>
      </c>
      <c s="1124">
        <f>H44+O44</f>
        <v>104166077</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6634095</v>
      </c>
      <c s="1173">
        <f>SUM(G11,G32,G42)</f>
        <v>25278479</v>
      </c>
      <c s="1174">
        <f>SUM(H11,H32,H42)</f>
        <v>31912574</v>
      </c>
      <c s="1041"/>
      <c s="1173">
        <f>SUM(J11,J32,J42)</f>
        <v>152746444</v>
      </c>
      <c s="1173">
        <f>SUM(K11,K32,K42)</f>
        <v>241697975</v>
      </c>
      <c s="1173">
        <f>SUM(L11,L32,L42)</f>
        <v>285790105</v>
      </c>
      <c s="1173">
        <f>SUM(M11,M32,M42)</f>
        <v>215970300</v>
      </c>
      <c s="1173">
        <f>SUM(N11,N32,N42)</f>
        <v>159412109</v>
      </c>
      <c s="1173">
        <f>O11+O32+O42</f>
        <v>1055616933</v>
      </c>
      <c s="1175">
        <f>P11+P32+P42</f>
        <v>1087529507</v>
      </c>
    </row>
    <row customHeight="1" ht="12"/>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223</v>
      </c>
    </row>
    <row customHeight="1" ht="18">
      <c r="C8" s="1191" t="s">
        <v>222</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4848431</v>
      </c>
      <c s="1113">
        <f>SUM(G12,G18,G21,G26,G30,G31)</f>
        <v>17707169</v>
      </c>
      <c s="1114">
        <f>SUM(H12,H18,H21,H26,H30,H31)</f>
        <v>22555600</v>
      </c>
      <c s="1115"/>
      <c s="1113">
        <f>SUM(J12,J18,J21,J26,J30,J31)</f>
        <v>88458012</v>
      </c>
      <c s="1113">
        <f>SUM(K12,K18,K21,K26,K30,K31)</f>
        <v>130849866</v>
      </c>
      <c s="1112">
        <f>SUM(L12,L18,L21,L26,L30,L31)</f>
        <v>133396538</v>
      </c>
      <c s="1113">
        <f>SUM(M12,M18,M21,M26,M30,M31)</f>
        <v>81756572</v>
      </c>
      <c s="1113">
        <f>SUM(N12,N18,N21,N26,N30,N31)</f>
        <v>56111972</v>
      </c>
      <c s="1112">
        <f>O12+O18+O21+O26+O30+O31</f>
        <v>490572960</v>
      </c>
      <c s="1116">
        <f>P12+P18+P21+P26+P30+P31</f>
        <v>513128560</v>
      </c>
    </row>
    <row customHeight="1" ht="18">
      <c r="C12" s="1117"/>
      <c s="1118" t="s">
        <v>209</v>
      </c>
      <c s="1119"/>
      <c s="1120">
        <f>SUM(F13:F17)</f>
        <v>731495</v>
      </c>
      <c s="1121">
        <f>SUM(G13:G17)</f>
        <v>2083293</v>
      </c>
      <c s="1122">
        <f>SUM(H13:H17)</f>
        <v>2814788</v>
      </c>
      <c s="1123"/>
      <c s="1121">
        <f>SUM(J13:J17)</f>
        <v>13373553</v>
      </c>
      <c s="1120">
        <f>SUM(K13:K17)</f>
        <v>26888455</v>
      </c>
      <c s="1120">
        <f>SUM(L13:L17)</f>
        <v>27574184</v>
      </c>
      <c s="1120">
        <f>SUM(M13:M17)</f>
        <v>24217731</v>
      </c>
      <c s="1121">
        <f>SUM(N13:N17)</f>
        <v>19354843</v>
      </c>
      <c s="1120">
        <f>SUM(O13:O17)</f>
        <v>111408766</v>
      </c>
      <c s="1124">
        <f>SUM(P13:P17)</f>
        <v>114223554</v>
      </c>
    </row>
    <row customHeight="1" ht="18">
      <c r="C13" s="1117"/>
      <c s="1125"/>
      <c s="1126" t="s">
        <v>161</v>
      </c>
      <c s="1127">
        <v>0</v>
      </c>
      <c s="1128">
        <v>0</v>
      </c>
      <c s="1122">
        <f>SUM(F13:G13)</f>
        <v>0</v>
      </c>
      <c s="1129"/>
      <c s="1128">
        <v>8881814</v>
      </c>
      <c s="1127">
        <v>20499457</v>
      </c>
      <c s="1127">
        <v>18769468</v>
      </c>
      <c s="1127">
        <v>15357314</v>
      </c>
      <c s="1128">
        <v>12145069</v>
      </c>
      <c s="1120">
        <f>SUM(I13:N13)</f>
        <v>75653122</v>
      </c>
      <c s="1124">
        <f>H13+O13</f>
        <v>75653122</v>
      </c>
    </row>
    <row customHeight="1" ht="18">
      <c r="C14" s="1117"/>
      <c s="1125"/>
      <c s="1126" t="s">
        <v>162</v>
      </c>
      <c s="1127">
        <v>0</v>
      </c>
      <c s="1128">
        <v>182166</v>
      </c>
      <c s="1122">
        <f>SUM(F14:G14)</f>
        <v>182166</v>
      </c>
      <c s="1129"/>
      <c s="1128">
        <v>0</v>
      </c>
      <c s="1127">
        <v>150123</v>
      </c>
      <c s="1127">
        <v>1510088</v>
      </c>
      <c s="1127">
        <v>2631475</v>
      </c>
      <c s="1128">
        <v>1480782</v>
      </c>
      <c s="1120">
        <f>SUM(I14:N14)</f>
        <v>5772468</v>
      </c>
      <c s="1124">
        <f>H14+O14</f>
        <v>5954634</v>
      </c>
    </row>
    <row customHeight="1" ht="18">
      <c r="C15" s="1117"/>
      <c s="1125"/>
      <c s="1126" t="s">
        <v>163</v>
      </c>
      <c s="1127">
        <v>584405</v>
      </c>
      <c s="1128">
        <v>1338227</v>
      </c>
      <c s="1122">
        <f>SUM(F15:G15)</f>
        <v>1922632</v>
      </c>
      <c s="1129"/>
      <c s="1128">
        <v>3442853</v>
      </c>
      <c s="1127">
        <v>4233474</v>
      </c>
      <c s="1127">
        <v>3779184</v>
      </c>
      <c s="1127">
        <v>4443479</v>
      </c>
      <c s="1128">
        <v>4513415</v>
      </c>
      <c s="1120">
        <f>SUM(I15:N15)</f>
        <v>20412405</v>
      </c>
      <c s="1124">
        <f>H15+O15</f>
        <v>22335037</v>
      </c>
    </row>
    <row customHeight="1" ht="18">
      <c r="C16" s="1117"/>
      <c s="1125"/>
      <c s="1126" t="s">
        <v>164</v>
      </c>
      <c s="1127">
        <v>25058</v>
      </c>
      <c s="1128">
        <v>69772</v>
      </c>
      <c s="1122">
        <f>SUM(F16:G16)</f>
        <v>94830</v>
      </c>
      <c s="1129"/>
      <c s="1128">
        <v>288182</v>
      </c>
      <c s="1127">
        <v>328289</v>
      </c>
      <c s="1127">
        <v>1242908</v>
      </c>
      <c s="1127">
        <v>168343</v>
      </c>
      <c s="1128">
        <v>97945</v>
      </c>
      <c s="1120">
        <f>SUM(I16:N16)</f>
        <v>2125667</v>
      </c>
      <c s="1124">
        <f>H16+O16</f>
        <v>2220497</v>
      </c>
    </row>
    <row customHeight="1" ht="18">
      <c r="C17" s="1117"/>
      <c s="1125"/>
      <c s="1126" t="s">
        <v>165</v>
      </c>
      <c s="1127">
        <v>122032</v>
      </c>
      <c s="1128">
        <v>493128</v>
      </c>
      <c s="1122">
        <f>SUM(F17:G17)</f>
        <v>615160</v>
      </c>
      <c s="1129"/>
      <c s="1128">
        <v>760704</v>
      </c>
      <c s="1127">
        <v>1677112</v>
      </c>
      <c s="1127">
        <v>2272536</v>
      </c>
      <c s="1127">
        <v>1617120</v>
      </c>
      <c s="1128">
        <v>1117632</v>
      </c>
      <c s="1120">
        <f>SUM(I17:N17)</f>
        <v>7445104</v>
      </c>
      <c s="1124">
        <f>H17+O17</f>
        <v>8060264</v>
      </c>
    </row>
    <row customHeight="1" ht="18">
      <c r="C18" s="1117"/>
      <c s="1118" t="s">
        <v>210</v>
      </c>
      <c s="1130"/>
      <c s="1120">
        <f>SUM(F19:F20)</f>
        <v>1232189</v>
      </c>
      <c s="1121">
        <f>SUM(G19:G20)</f>
        <v>5835908</v>
      </c>
      <c s="1122">
        <f>SUM(H19:H20)</f>
        <v>7068097</v>
      </c>
      <c s="1123"/>
      <c s="1121">
        <f>SUM(J19:J20)</f>
        <v>48184996</v>
      </c>
      <c s="1120">
        <f>SUM(K19:K20)</f>
        <v>67845944</v>
      </c>
      <c s="1120">
        <f>SUM(L19:L20)</f>
        <v>54814166</v>
      </c>
      <c s="1120">
        <f>SUM(M19:M20)</f>
        <v>22390191</v>
      </c>
      <c s="1121">
        <f>SUM(N19:N20)</f>
        <v>15532785</v>
      </c>
      <c s="1120">
        <f>SUM(O19:O20)</f>
        <v>208768082</v>
      </c>
      <c s="1124">
        <f>SUM(P19:P20)</f>
        <v>215836179</v>
      </c>
    </row>
    <row customHeight="1" ht="18">
      <c r="C19" s="1117"/>
      <c s="1125"/>
      <c s="1131" t="s">
        <v>166</v>
      </c>
      <c s="1127">
        <v>-24582</v>
      </c>
      <c s="1128">
        <v>0</v>
      </c>
      <c s="1122">
        <f>SUM(F19:G19)</f>
        <v>-24582</v>
      </c>
      <c s="1129"/>
      <c s="1128">
        <v>38842870</v>
      </c>
      <c s="1127">
        <v>49880878</v>
      </c>
      <c s="1127">
        <v>40152822</v>
      </c>
      <c s="1127">
        <v>15136532</v>
      </c>
      <c s="1128">
        <v>10157063</v>
      </c>
      <c s="1120">
        <f>SUM(I19:N19)</f>
        <v>154170165</v>
      </c>
      <c s="1124">
        <f>H19+O19</f>
        <v>154145583</v>
      </c>
    </row>
    <row customHeight="1" ht="18">
      <c r="C20" s="1117"/>
      <c s="1125"/>
      <c s="1131" t="s">
        <v>167</v>
      </c>
      <c s="1127">
        <v>1256771</v>
      </c>
      <c s="1128">
        <v>5835908</v>
      </c>
      <c s="1122">
        <f>SUM(F20:G20)</f>
        <v>7092679</v>
      </c>
      <c s="1129"/>
      <c s="1128">
        <v>9342126</v>
      </c>
      <c s="1127">
        <v>17965066</v>
      </c>
      <c s="1127">
        <v>14661344</v>
      </c>
      <c s="1127">
        <v>7253659</v>
      </c>
      <c s="1128">
        <v>5375722</v>
      </c>
      <c s="1120">
        <f>SUM(I20:N20)</f>
        <v>54597917</v>
      </c>
      <c s="1124">
        <f>H20+O20</f>
        <v>61690596</v>
      </c>
    </row>
    <row customHeight="1" ht="18">
      <c r="C21" s="1117"/>
      <c s="1118" t="s">
        <v>211</v>
      </c>
      <c s="1119"/>
      <c s="1120">
        <f>SUM(F22:F25)</f>
        <v>92734</v>
      </c>
      <c s="1121">
        <f>SUM(G22:G25)</f>
        <v>107227</v>
      </c>
      <c s="1122">
        <f>SUM(H22:H25)</f>
        <v>199961</v>
      </c>
      <c s="1123"/>
      <c s="1121">
        <f>SUM(J22:J25)</f>
        <v>5122621</v>
      </c>
      <c s="1120">
        <f>SUM(K22:K25)</f>
        <v>9131385</v>
      </c>
      <c s="1120">
        <f>SUM(L22:L25)</f>
        <v>17645969</v>
      </c>
      <c s="1120">
        <f>SUM(M22:M25)</f>
        <v>8454470</v>
      </c>
      <c s="1121">
        <f>SUM(N22:N25)</f>
        <v>4663431</v>
      </c>
      <c s="1120">
        <f>SUM(O22:O25)</f>
        <v>45017876</v>
      </c>
      <c s="1124">
        <f>SUM(P22:P25)</f>
        <v>45217837</v>
      </c>
    </row>
    <row customHeight="1" ht="18">
      <c r="C22" s="1117"/>
      <c s="1125"/>
      <c s="1126" t="s">
        <v>168</v>
      </c>
      <c s="1127">
        <v>61684</v>
      </c>
      <c s="1128">
        <v>107227</v>
      </c>
      <c s="1122">
        <f>SUM(F22:G22)</f>
        <v>168911</v>
      </c>
      <c s="1129"/>
      <c s="1128">
        <v>4706687</v>
      </c>
      <c s="1127">
        <v>6941602</v>
      </c>
      <c s="1127">
        <v>16841609</v>
      </c>
      <c s="1127">
        <v>6938848</v>
      </c>
      <c s="1128">
        <v>3045112</v>
      </c>
      <c s="1120">
        <f>SUM(I22:N22)</f>
        <v>38473858</v>
      </c>
      <c s="1124">
        <f>H22+O22</f>
        <v>38642769</v>
      </c>
    </row>
    <row customHeight="1" ht="18">
      <c r="C23" s="1117"/>
      <c s="1125"/>
      <c s="1126" t="s">
        <v>169</v>
      </c>
      <c s="1127">
        <v>31050</v>
      </c>
      <c s="1128">
        <v>0</v>
      </c>
      <c s="1122">
        <f>SUM(F23:G23)</f>
        <v>31050</v>
      </c>
      <c s="1129"/>
      <c s="1128">
        <v>415934</v>
      </c>
      <c s="1127">
        <v>2189783</v>
      </c>
      <c s="1127">
        <v>804360</v>
      </c>
      <c s="1127">
        <v>1515622</v>
      </c>
      <c s="1128">
        <v>1618319</v>
      </c>
      <c s="1120">
        <f>SUM(I23:N23)</f>
        <v>6544018</v>
      </c>
      <c s="1124">
        <f>H23+O23</f>
        <v>6575068</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1868046</v>
      </c>
      <c s="1121">
        <f>SUM(G27:G29)</f>
        <v>5386159</v>
      </c>
      <c s="1122">
        <f>SUM(H27:H29)</f>
        <v>7254205</v>
      </c>
      <c s="1123"/>
      <c s="1121">
        <f>SUM(J27:J29)</f>
        <v>3388986</v>
      </c>
      <c s="1120">
        <f>SUM(K27:K29)</f>
        <v>10401250</v>
      </c>
      <c s="1120">
        <f>SUM(L27:L29)</f>
        <v>10881433</v>
      </c>
      <c s="1120">
        <f>SUM(M27:M29)</f>
        <v>8243699</v>
      </c>
      <c s="1121">
        <f>SUM(N27:N29)</f>
        <v>4463806</v>
      </c>
      <c s="1120">
        <f>SUM(O27:O29)</f>
        <v>37379174</v>
      </c>
      <c s="1124">
        <f>SUM(P27:P29)</f>
        <v>44633379</v>
      </c>
    </row>
    <row customHeight="1" ht="18">
      <c r="C27" s="1117"/>
      <c s="1125"/>
      <c s="1133" t="s">
        <v>172</v>
      </c>
      <c s="1134">
        <v>703456</v>
      </c>
      <c s="1135">
        <v>3464488</v>
      </c>
      <c s="1122">
        <f>SUM(F27:G27)</f>
        <v>4167944</v>
      </c>
      <c s="1129"/>
      <c s="1135">
        <v>2276844</v>
      </c>
      <c s="1134">
        <v>9023944</v>
      </c>
      <c s="1134">
        <v>9752536</v>
      </c>
      <c s="1134">
        <v>7362480</v>
      </c>
      <c s="1135">
        <v>4308456</v>
      </c>
      <c s="1120">
        <f>SUM(I27:N27)</f>
        <v>32724260</v>
      </c>
      <c s="1124">
        <f>H27+O27</f>
        <v>36892204</v>
      </c>
    </row>
    <row customHeight="1" ht="18">
      <c r="C28" s="1117"/>
      <c s="1136"/>
      <c s="1131" t="s">
        <v>213</v>
      </c>
      <c s="1137">
        <v>79360</v>
      </c>
      <c s="1138">
        <v>254371</v>
      </c>
      <c s="1122">
        <f>SUM(F28:G28)</f>
        <v>333731</v>
      </c>
      <c s="1139"/>
      <c s="1138">
        <v>158696</v>
      </c>
      <c s="1137">
        <v>296195</v>
      </c>
      <c s="1137">
        <v>235576</v>
      </c>
      <c s="1137">
        <v>251248</v>
      </c>
      <c s="1138">
        <v>78952</v>
      </c>
      <c s="1120">
        <f>SUM(I28:N28)</f>
        <v>1020667</v>
      </c>
      <c s="1124">
        <f>H28+O28</f>
        <v>1354398</v>
      </c>
    </row>
    <row customHeight="1" ht="18">
      <c r="C29" s="1117"/>
      <c s="1140"/>
      <c s="1126" t="s">
        <v>214</v>
      </c>
      <c s="1141">
        <v>1085230</v>
      </c>
      <c s="1142">
        <v>1667300</v>
      </c>
      <c s="1122">
        <f>SUM(F29:G29)</f>
        <v>2752530</v>
      </c>
      <c s="1139"/>
      <c s="1142">
        <v>953446</v>
      </c>
      <c s="1141">
        <v>1081111</v>
      </c>
      <c s="1141">
        <v>893321</v>
      </c>
      <c s="1141">
        <v>629971</v>
      </c>
      <c s="1142">
        <v>76398</v>
      </c>
      <c s="1120">
        <f>SUM(I29:N29)</f>
        <v>3634247</v>
      </c>
      <c s="1124">
        <f>H29+O29</f>
        <v>6386777</v>
      </c>
    </row>
    <row customHeight="1" ht="18">
      <c r="C30" s="1117"/>
      <c s="1125" t="s">
        <v>173</v>
      </c>
      <c s="1143"/>
      <c s="1127">
        <v>923967</v>
      </c>
      <c s="1128">
        <v>4294582</v>
      </c>
      <c s="1122">
        <f>SUM(F30:G30)</f>
        <v>5218549</v>
      </c>
      <c s="1129"/>
      <c s="1128">
        <v>18387856</v>
      </c>
      <c s="1127">
        <v>16582832</v>
      </c>
      <c s="1127">
        <v>22480786</v>
      </c>
      <c s="1127">
        <v>18450481</v>
      </c>
      <c s="1128">
        <v>12097107</v>
      </c>
      <c s="1120">
        <f>SUM(I30:N30)</f>
        <v>87999062</v>
      </c>
      <c s="1124">
        <f>H30+O30</f>
        <v>93217611</v>
      </c>
    </row>
    <row customHeight="1" ht="18">
      <c r="C31" s="1144"/>
      <c s="1145" t="s">
        <v>174</v>
      </c>
      <c s="1146"/>
      <c s="1187"/>
      <c s="1187"/>
      <c s="1188"/>
      <c s="1189"/>
      <c s="1187"/>
      <c s="1187"/>
      <c s="1187"/>
      <c s="1187"/>
      <c s="1187"/>
      <c s="1188"/>
      <c s="1190"/>
    </row>
    <row customHeight="1" ht="18">
      <c r="C32" s="1110" t="s">
        <v>215</v>
      </c>
      <c s="1151"/>
      <c s="1152"/>
      <c s="1112">
        <f>SUM(F33:F41)</f>
        <v>458785</v>
      </c>
      <c s="1113">
        <f>SUM(G33:G41)</f>
        <v>2506546</v>
      </c>
      <c s="1114">
        <f>SUM(H33:H41)</f>
        <v>2965331</v>
      </c>
      <c s="1115"/>
      <c s="1113">
        <f>SUM(J33:J41)</f>
        <v>26291251</v>
      </c>
      <c s="1112">
        <f>SUM(K33:K41)</f>
        <v>39838365</v>
      </c>
      <c s="1112">
        <f>SUM(L33:L41)</f>
        <v>64871339</v>
      </c>
      <c s="1112">
        <f>SUM(M33:M41)</f>
        <v>28595611</v>
      </c>
      <c s="1113">
        <f>SUM(N33:N41)</f>
        <v>27157573</v>
      </c>
      <c s="1112">
        <f>SUM(O33:O41)</f>
        <v>186754139</v>
      </c>
      <c s="1116">
        <f>SUM(P33:P41)</f>
        <v>189719470</v>
      </c>
    </row>
    <row customHeight="1" ht="18">
      <c r="C33" s="1153"/>
      <c s="1154" t="s">
        <v>190</v>
      </c>
      <c s="1155"/>
      <c s="1156">
        <v>0</v>
      </c>
      <c s="1157">
        <v>0</v>
      </c>
      <c s="1158">
        <f>SUM(F33:G33)</f>
        <v>0</v>
      </c>
      <c s="1129"/>
      <c s="1157">
        <v>639009</v>
      </c>
      <c s="1156">
        <v>455942</v>
      </c>
      <c s="1156">
        <v>303880</v>
      </c>
      <c s="1156">
        <v>1124452</v>
      </c>
      <c s="1157">
        <v>1076473</v>
      </c>
      <c s="1159">
        <f>SUM(I33:N33)</f>
        <v>3599756</v>
      </c>
      <c s="1160">
        <f>H33+O33</f>
        <v>3599756</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9755701</v>
      </c>
      <c s="1127">
        <v>14182994</v>
      </c>
      <c s="1127">
        <v>12656122</v>
      </c>
      <c s="1127">
        <v>3843449</v>
      </c>
      <c s="1128">
        <v>467413</v>
      </c>
      <c s="1120">
        <f>SUM(I35:N35)</f>
        <v>40905679</v>
      </c>
      <c s="1124">
        <f>H35+O35</f>
        <v>40905679</v>
      </c>
    </row>
    <row customHeight="1" ht="18">
      <c r="C36" s="1117"/>
      <c s="1161" t="s">
        <v>193</v>
      </c>
      <c s="1130"/>
      <c s="1127">
        <v>0</v>
      </c>
      <c s="1128">
        <v>0</v>
      </c>
      <c s="1122">
        <f>SUM(F36:G36)</f>
        <v>0</v>
      </c>
      <c s="1129"/>
      <c s="1128">
        <v>2247498</v>
      </c>
      <c s="1127">
        <v>2498064</v>
      </c>
      <c s="1127">
        <v>8986097</v>
      </c>
      <c s="1127">
        <v>1093051</v>
      </c>
      <c s="1128">
        <v>1402752</v>
      </c>
      <c s="1120">
        <f>SUM(I36:N36)</f>
        <v>16227462</v>
      </c>
      <c s="1124">
        <f>H36+O36</f>
        <v>16227462</v>
      </c>
    </row>
    <row customHeight="1" ht="18">
      <c r="C37" s="1117"/>
      <c s="1161" t="s">
        <v>194</v>
      </c>
      <c s="1130"/>
      <c s="1127">
        <v>458785</v>
      </c>
      <c s="1128">
        <v>2506546</v>
      </c>
      <c s="1122">
        <f>SUM(F37:G37)</f>
        <v>2965331</v>
      </c>
      <c s="1129"/>
      <c s="1128">
        <v>3976253</v>
      </c>
      <c s="1127">
        <v>5683435</v>
      </c>
      <c s="1127">
        <v>10308777</v>
      </c>
      <c s="1127">
        <v>811822</v>
      </c>
      <c s="1128">
        <v>0</v>
      </c>
      <c s="1120">
        <f>SUM(I37:N37)</f>
        <v>20780287</v>
      </c>
      <c s="1124">
        <f>H37+O37</f>
        <v>23745618</v>
      </c>
    </row>
    <row customHeight="1" ht="18">
      <c r="C38" s="1117"/>
      <c s="1161" t="s">
        <v>195</v>
      </c>
      <c s="1130"/>
      <c s="1157">
        <v>0</v>
      </c>
      <c s="1128">
        <v>0</v>
      </c>
      <c s="1122">
        <f>SUM(F38:G38)</f>
        <v>0</v>
      </c>
      <c s="1129"/>
      <c s="1128">
        <v>2336915</v>
      </c>
      <c s="1127">
        <v>8737177</v>
      </c>
      <c s="1127">
        <v>21844825</v>
      </c>
      <c s="1127">
        <v>10278493</v>
      </c>
      <c s="1128">
        <v>15578622</v>
      </c>
      <c s="1120">
        <f>SUM(I38:N38)</f>
        <v>58776032</v>
      </c>
      <c s="1124">
        <f>H38+O38</f>
        <v>58776032</v>
      </c>
    </row>
    <row customHeight="1" ht="18">
      <c r="C39" s="1117"/>
      <c s="1154" t="s">
        <v>196</v>
      </c>
      <c s="1162"/>
      <c s="1156">
        <v>0</v>
      </c>
      <c s="1157">
        <v>0</v>
      </c>
      <c s="1122">
        <f>SUM(F39:G39)</f>
        <v>0</v>
      </c>
      <c s="1129"/>
      <c s="1128">
        <v>3072728</v>
      </c>
      <c s="1127">
        <v>4417276</v>
      </c>
      <c s="1127">
        <v>1816190</v>
      </c>
      <c s="1127">
        <v>173199</v>
      </c>
      <c s="1128">
        <v>99791</v>
      </c>
      <c s="1120">
        <f>SUM(I39:N39)</f>
        <v>9579184</v>
      </c>
      <c s="1124">
        <f>H39+O39</f>
        <v>9579184</v>
      </c>
    </row>
    <row customHeight="1" ht="18">
      <c r="C40" s="1153"/>
      <c s="1154" t="s">
        <v>197</v>
      </c>
      <c s="1155"/>
      <c s="1156">
        <v>0</v>
      </c>
      <c s="1157">
        <v>0</v>
      </c>
      <c s="1158">
        <f>SUM(F40:G40)</f>
        <v>0</v>
      </c>
      <c s="1129"/>
      <c s="1157">
        <v>0</v>
      </c>
      <c s="1156">
        <v>0</v>
      </c>
      <c s="1156">
        <v>6240835</v>
      </c>
      <c s="1156">
        <v>7111130</v>
      </c>
      <c s="1157">
        <v>6616482</v>
      </c>
      <c s="1159">
        <f>SUM(I40:N40)</f>
        <v>19968447</v>
      </c>
      <c s="1160">
        <f>H40+O40</f>
        <v>19968447</v>
      </c>
    </row>
    <row customHeight="1" ht="18">
      <c r="C41" s="1163"/>
      <c s="1164" t="s">
        <v>198</v>
      </c>
      <c s="1165"/>
      <c s="1147">
        <v>0</v>
      </c>
      <c s="1148">
        <v>0</v>
      </c>
      <c s="1122">
        <f>SUM(F41:G41)</f>
        <v>0</v>
      </c>
      <c s="1129"/>
      <c s="1148">
        <v>4263147</v>
      </c>
      <c s="1147">
        <v>3863477</v>
      </c>
      <c s="1147">
        <v>2714613</v>
      </c>
      <c s="1147">
        <v>4160015</v>
      </c>
      <c s="1148">
        <v>1916040</v>
      </c>
      <c s="1166">
        <f>SUM(I41:N41)</f>
        <v>16917292</v>
      </c>
      <c s="1150">
        <f>H41+O41</f>
        <v>16917292</v>
      </c>
    </row>
    <row customHeight="1" ht="18">
      <c r="C42" s="1117" t="s">
        <v>216</v>
      </c>
      <c s="1119"/>
      <c s="1119"/>
      <c s="1113">
        <f>SUM(F43:F46)</f>
        <v>0</v>
      </c>
      <c s="1113">
        <f>SUM(G43:G46)</f>
        <v>0</v>
      </c>
      <c s="1114">
        <f>SUM(H43:H46)</f>
        <v>0</v>
      </c>
      <c s="1115"/>
      <c s="1113">
        <f>SUM(J43:J46)</f>
        <v>6692130</v>
      </c>
      <c s="1112">
        <f>SUM(K43:K46)</f>
        <v>22399397</v>
      </c>
      <c s="1112">
        <f>SUM(L43:L46)</f>
        <v>30276685</v>
      </c>
      <c s="1112">
        <f>SUM(M43:M46)</f>
        <v>62423566</v>
      </c>
      <c s="1113">
        <f>SUM(N43:N46)</f>
        <v>44259828</v>
      </c>
      <c s="1112">
        <f>SUM(O43:O46)</f>
        <v>166051606</v>
      </c>
      <c s="1116">
        <f>SUM(P43:P46)</f>
        <v>166051606</v>
      </c>
    </row>
    <row customHeight="1" ht="18">
      <c r="C43" s="1117"/>
      <c s="1167" t="s">
        <v>91</v>
      </c>
      <c s="1167"/>
      <c s="1128">
        <v>0</v>
      </c>
      <c s="1128">
        <v>0</v>
      </c>
      <c s="1122">
        <f>SUM(F43:G43)</f>
        <v>0</v>
      </c>
      <c s="1129"/>
      <c s="1128">
        <v>1395276</v>
      </c>
      <c s="1127">
        <v>760099</v>
      </c>
      <c s="1127">
        <v>12499416</v>
      </c>
      <c s="1127">
        <v>40505012</v>
      </c>
      <c s="1128">
        <v>27559084</v>
      </c>
      <c s="1120">
        <f>SUM(I43:N43)</f>
        <v>82718887</v>
      </c>
      <c s="1124">
        <f>H43+O43</f>
        <v>82718887</v>
      </c>
    </row>
    <row customHeight="1" ht="18">
      <c r="C44" s="1117"/>
      <c s="1167" t="s">
        <v>92</v>
      </c>
      <c s="1167"/>
      <c s="1127">
        <v>0</v>
      </c>
      <c s="1128">
        <v>0</v>
      </c>
      <c s="1122">
        <f>SUM(F44:G44)</f>
        <v>0</v>
      </c>
      <c s="1129"/>
      <c s="1128">
        <v>5296854</v>
      </c>
      <c s="1127">
        <v>21639298</v>
      </c>
      <c s="1127">
        <v>17777269</v>
      </c>
      <c s="1127">
        <v>21918554</v>
      </c>
      <c s="1128">
        <v>16700744</v>
      </c>
      <c s="1120">
        <f>SUM(I44:N44)</f>
        <v>83332719</v>
      </c>
      <c s="1124">
        <f>H44+O44</f>
        <v>83332719</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5307216</v>
      </c>
      <c s="1173">
        <f>SUM(G11,G32,G42)</f>
        <v>20213715</v>
      </c>
      <c s="1174">
        <f>SUM(H11,H32,H42)</f>
        <v>25520931</v>
      </c>
      <c s="1041"/>
      <c s="1173">
        <f>SUM(J11,J32,J42)</f>
        <v>121441393</v>
      </c>
      <c s="1173">
        <f>SUM(K11,K32,K42)</f>
        <v>193087628</v>
      </c>
      <c s="1173">
        <f>SUM(L11,L32,L42)</f>
        <v>228544562</v>
      </c>
      <c s="1173">
        <f>SUM(M11,M32,M42)</f>
        <v>172775749</v>
      </c>
      <c s="1173">
        <f>SUM(N11,N32,N42)</f>
        <v>127529373</v>
      </c>
      <c s="1173">
        <f>O11+O32+O42</f>
        <v>843378705</v>
      </c>
      <c s="1175">
        <f>P11+P32+P42</f>
        <v>868899636</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B7" s="1196"/>
      <c s="923" t="s">
        <v>224</v>
      </c>
    </row>
    <row customHeight="1" ht="18">
      <c r="B8" s="1196"/>
      <c s="923" t="s">
        <v>206</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148</v>
      </c>
      <c s="1113">
        <f>SUM(G12,G18,G21,G26,G30,G31)</f>
        <v>348</v>
      </c>
      <c s="1114">
        <f>SUM(H12,H18,H21,H26,H30,H31)</f>
        <v>496</v>
      </c>
      <c s="1115"/>
      <c s="1113">
        <f>SUM(J12,J18,J21,J26,J30,J31)</f>
        <v>738</v>
      </c>
      <c s="1113">
        <f>SUM(K12,K18,K21,K26,K30,K31)</f>
        <v>1005</v>
      </c>
      <c s="1112">
        <f>SUM(L12,L18,L21,L26,L30,L31)</f>
        <v>961</v>
      </c>
      <c s="1113">
        <f>SUM(M12,M18,M21,M26,M30,M31)</f>
        <v>470</v>
      </c>
      <c s="1113">
        <f>SUM(N12,N18,N21,N26,N30,N31)</f>
        <v>286</v>
      </c>
      <c s="1112">
        <f>O12+O18+O21+O26+O30+O31</f>
        <v>3460</v>
      </c>
      <c s="1116">
        <f>P12+P18+P21+P26+P30+P31</f>
        <v>3956</v>
      </c>
    </row>
    <row customHeight="1" ht="18">
      <c r="C12" s="1117"/>
      <c s="1118" t="s">
        <v>209</v>
      </c>
      <c s="1119"/>
      <c s="1120">
        <f>SUM(F13:F17)</f>
        <v>11</v>
      </c>
      <c s="1121">
        <f>SUM(G13:G17)</f>
        <v>57</v>
      </c>
      <c s="1122">
        <f>SUM(H13:H17)</f>
        <v>68</v>
      </c>
      <c s="1123"/>
      <c s="1121">
        <f>SUM(J13:J17)</f>
        <v>190</v>
      </c>
      <c s="1120">
        <f>SUM(K13:K17)</f>
        <v>262</v>
      </c>
      <c s="1120">
        <f>SUM(L13:L17)</f>
        <v>324</v>
      </c>
      <c s="1120">
        <f>SUM(M13:M17)</f>
        <v>223</v>
      </c>
      <c s="1121">
        <f>SUM(N13:N17)</f>
        <v>126</v>
      </c>
      <c s="1120">
        <f>SUM(O13:O17)</f>
        <v>1125</v>
      </c>
      <c s="1124">
        <f>SUM(P13:P17)</f>
        <v>1193</v>
      </c>
    </row>
    <row customHeight="1" ht="18">
      <c r="C13" s="1117"/>
      <c s="1125"/>
      <c s="1126" t="s">
        <v>161</v>
      </c>
      <c s="1127">
        <v>0</v>
      </c>
      <c s="1128">
        <v>0</v>
      </c>
      <c s="1122">
        <f>SUM(F13:G13)</f>
        <v>0</v>
      </c>
      <c s="1129"/>
      <c s="1128">
        <v>102</v>
      </c>
      <c s="1127">
        <v>80</v>
      </c>
      <c s="1127">
        <v>66</v>
      </c>
      <c s="1127">
        <v>28</v>
      </c>
      <c s="1128">
        <v>23</v>
      </c>
      <c s="1120">
        <f>SUM(I13:N13)</f>
        <v>299</v>
      </c>
      <c s="1124">
        <f>H13+O13</f>
        <v>299</v>
      </c>
    </row>
    <row customHeight="1" ht="18">
      <c r="C14" s="1117"/>
      <c s="1125"/>
      <c s="1126" t="s">
        <v>162</v>
      </c>
      <c s="1127">
        <v>0</v>
      </c>
      <c s="1128">
        <v>2</v>
      </c>
      <c s="1122">
        <f>SUM(F14:G14)</f>
        <v>2</v>
      </c>
      <c s="1129"/>
      <c s="1128">
        <v>2</v>
      </c>
      <c s="1127">
        <v>11</v>
      </c>
      <c s="1127">
        <v>7</v>
      </c>
      <c s="1127">
        <v>14</v>
      </c>
      <c s="1128">
        <v>12</v>
      </c>
      <c s="1120">
        <f>SUM(I14:N14)</f>
        <v>46</v>
      </c>
      <c s="1124">
        <f>H14+O14</f>
        <v>48</v>
      </c>
    </row>
    <row customHeight="1" ht="18">
      <c r="C15" s="1117"/>
      <c s="1125"/>
      <c s="1126" t="s">
        <v>163</v>
      </c>
      <c s="1127">
        <v>8</v>
      </c>
      <c s="1128">
        <v>33</v>
      </c>
      <c s="1122">
        <f>SUM(F15:G15)</f>
        <v>41</v>
      </c>
      <c s="1129"/>
      <c s="1128">
        <v>33</v>
      </c>
      <c s="1127">
        <v>81</v>
      </c>
      <c s="1127">
        <v>58</v>
      </c>
      <c s="1127">
        <v>70</v>
      </c>
      <c s="1128">
        <v>34</v>
      </c>
      <c s="1120">
        <f>SUM(I15:N15)</f>
        <v>276</v>
      </c>
      <c s="1124">
        <f>H15+O15</f>
        <v>317</v>
      </c>
    </row>
    <row customHeight="1" ht="18">
      <c r="C16" s="1117"/>
      <c s="1125"/>
      <c s="1126" t="s">
        <v>164</v>
      </c>
      <c s="1127">
        <v>0</v>
      </c>
      <c s="1128">
        <v>0</v>
      </c>
      <c s="1122">
        <f>SUM(F16:G16)</f>
        <v>0</v>
      </c>
      <c s="1129"/>
      <c s="1128">
        <v>0</v>
      </c>
      <c s="1127">
        <v>16</v>
      </c>
      <c s="1127">
        <v>14</v>
      </c>
      <c s="1127">
        <v>1</v>
      </c>
      <c s="1128">
        <v>0</v>
      </c>
      <c s="1120">
        <f>SUM(I16:N16)</f>
        <v>31</v>
      </c>
      <c s="1124">
        <f>H16+O16</f>
        <v>31</v>
      </c>
    </row>
    <row customHeight="1" ht="18">
      <c r="C17" s="1117"/>
      <c s="1125"/>
      <c s="1126" t="s">
        <v>165</v>
      </c>
      <c s="1127">
        <v>3</v>
      </c>
      <c s="1128">
        <v>22</v>
      </c>
      <c s="1122">
        <f>SUM(F17:G17)</f>
        <v>25</v>
      </c>
      <c s="1129"/>
      <c s="1128">
        <v>53</v>
      </c>
      <c s="1127">
        <v>74</v>
      </c>
      <c s="1127">
        <v>179</v>
      </c>
      <c s="1127">
        <v>110</v>
      </c>
      <c s="1128">
        <v>57</v>
      </c>
      <c s="1120">
        <f>SUM(I17:N17)</f>
        <v>473</v>
      </c>
      <c s="1124">
        <f>H17+O17</f>
        <v>498</v>
      </c>
    </row>
    <row customHeight="1" ht="18">
      <c r="C18" s="1117"/>
      <c s="1118" t="s">
        <v>210</v>
      </c>
      <c s="1130"/>
      <c s="1120">
        <f>SUM(F19:F20)</f>
        <v>28</v>
      </c>
      <c s="1121">
        <f>SUM(G19:G20)</f>
        <v>38</v>
      </c>
      <c s="1122">
        <f>SUM(H19:H20)</f>
        <v>66</v>
      </c>
      <c s="1123"/>
      <c s="1121">
        <f>SUM(J19:J20)</f>
        <v>285</v>
      </c>
      <c s="1120">
        <f>SUM(K19:K20)</f>
        <v>285</v>
      </c>
      <c s="1120">
        <f>SUM(L19:L20)</f>
        <v>203</v>
      </c>
      <c s="1120">
        <f>SUM(M19:M20)</f>
        <v>62</v>
      </c>
      <c s="1121">
        <f>SUM(N19:N20)</f>
        <v>35</v>
      </c>
      <c s="1120">
        <f>SUM(O19:O20)</f>
        <v>870</v>
      </c>
      <c s="1124">
        <f>SUM(P19:P20)</f>
        <v>936</v>
      </c>
    </row>
    <row customHeight="1" ht="18">
      <c r="C19" s="1117"/>
      <c s="1125"/>
      <c s="1131" t="s">
        <v>166</v>
      </c>
      <c s="1127">
        <v>0</v>
      </c>
      <c s="1128">
        <v>0</v>
      </c>
      <c s="1122">
        <f>SUM(F19:G19)</f>
        <v>0</v>
      </c>
      <c s="1129"/>
      <c s="1128">
        <v>214</v>
      </c>
      <c s="1127">
        <v>201</v>
      </c>
      <c s="1127">
        <v>153</v>
      </c>
      <c s="1127">
        <v>40</v>
      </c>
      <c s="1128">
        <v>28</v>
      </c>
      <c s="1120">
        <f>SUM(I19:N19)</f>
        <v>636</v>
      </c>
      <c s="1124">
        <f>H19+O19</f>
        <v>636</v>
      </c>
    </row>
    <row customHeight="1" ht="18">
      <c r="C20" s="1117"/>
      <c s="1125"/>
      <c s="1131" t="s">
        <v>167</v>
      </c>
      <c s="1127">
        <v>28</v>
      </c>
      <c s="1128">
        <v>38</v>
      </c>
      <c s="1122">
        <f>SUM(F20:G20)</f>
        <v>66</v>
      </c>
      <c s="1129"/>
      <c s="1128">
        <v>71</v>
      </c>
      <c s="1127">
        <v>84</v>
      </c>
      <c s="1127">
        <v>50</v>
      </c>
      <c s="1127">
        <v>22</v>
      </c>
      <c s="1128">
        <v>7</v>
      </c>
      <c s="1120">
        <f>SUM(I20:N20)</f>
        <v>234</v>
      </c>
      <c s="1124">
        <f>H20+O20</f>
        <v>300</v>
      </c>
    </row>
    <row customHeight="1" ht="18">
      <c r="C21" s="1117"/>
      <c s="1118" t="s">
        <v>211</v>
      </c>
      <c s="1119"/>
      <c s="1120">
        <f>SUM(F22:F25)</f>
        <v>3</v>
      </c>
      <c s="1121">
        <f>SUM(G22:G25)</f>
        <v>10</v>
      </c>
      <c s="1122">
        <f>SUM(H22:H25)</f>
        <v>13</v>
      </c>
      <c s="1123"/>
      <c s="1121">
        <f>SUM(J22:J25)</f>
        <v>60</v>
      </c>
      <c s="1120">
        <f>SUM(K22:K25)</f>
        <v>71</v>
      </c>
      <c s="1120">
        <f>SUM(L22:L25)</f>
        <v>128</v>
      </c>
      <c s="1120">
        <f>SUM(M22:M25)</f>
        <v>34</v>
      </c>
      <c s="1121">
        <f>SUM(N22:N25)</f>
        <v>31</v>
      </c>
      <c s="1120">
        <f>SUM(O22:O25)</f>
        <v>324</v>
      </c>
      <c s="1124">
        <f>SUM(P22:P25)</f>
        <v>337</v>
      </c>
    </row>
    <row customHeight="1" ht="18">
      <c r="C22" s="1117"/>
      <c s="1125"/>
      <c s="1126" t="s">
        <v>168</v>
      </c>
      <c s="1127">
        <v>1</v>
      </c>
      <c s="1128">
        <v>10</v>
      </c>
      <c s="1122">
        <f>SUM(F22:G22)</f>
        <v>11</v>
      </c>
      <c s="1129"/>
      <c s="1128">
        <v>42</v>
      </c>
      <c s="1127">
        <v>70</v>
      </c>
      <c s="1127">
        <v>117</v>
      </c>
      <c s="1127">
        <v>30</v>
      </c>
      <c s="1128">
        <v>31</v>
      </c>
      <c s="1120">
        <f>SUM(I22:N22)</f>
        <v>290</v>
      </c>
      <c s="1124">
        <f>H22+O22</f>
        <v>301</v>
      </c>
    </row>
    <row customHeight="1" ht="18">
      <c r="C23" s="1117"/>
      <c s="1125"/>
      <c s="1126" t="s">
        <v>169</v>
      </c>
      <c s="1127">
        <v>2</v>
      </c>
      <c s="1128">
        <v>0</v>
      </c>
      <c s="1122">
        <f>SUM(F23:G23)</f>
        <v>2</v>
      </c>
      <c s="1129"/>
      <c s="1128">
        <v>18</v>
      </c>
      <c s="1127">
        <v>1</v>
      </c>
      <c s="1127">
        <v>11</v>
      </c>
      <c s="1127">
        <v>4</v>
      </c>
      <c s="1128">
        <v>0</v>
      </c>
      <c s="1120">
        <f>SUM(I23:N23)</f>
        <v>34</v>
      </c>
      <c s="1124">
        <f>H23+O23</f>
        <v>36</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89</v>
      </c>
      <c s="1121">
        <f>SUM(G27:G29)</f>
        <v>215</v>
      </c>
      <c s="1122">
        <f>SUM(H27:H29)</f>
        <v>304</v>
      </c>
      <c s="1123"/>
      <c s="1121">
        <f>SUM(J27:J29)</f>
        <v>161</v>
      </c>
      <c s="1120">
        <f>SUM(K27:K29)</f>
        <v>336</v>
      </c>
      <c s="1120">
        <f>SUM(L27:L29)</f>
        <v>249</v>
      </c>
      <c s="1120">
        <f>SUM(M27:M29)</f>
        <v>127</v>
      </c>
      <c s="1121">
        <f>SUM(N27:N29)</f>
        <v>77</v>
      </c>
      <c s="1120">
        <f>SUM(O27:O29)</f>
        <v>950</v>
      </c>
      <c s="1124">
        <f>SUM(P27:P29)</f>
        <v>1254</v>
      </c>
    </row>
    <row customHeight="1" ht="18">
      <c r="C27" s="1117"/>
      <c s="1125"/>
      <c s="1133" t="s">
        <v>172</v>
      </c>
      <c s="1134">
        <v>86</v>
      </c>
      <c s="1135">
        <v>208</v>
      </c>
      <c s="1122">
        <f>SUM(F27:G27)</f>
        <v>294</v>
      </c>
      <c s="1129"/>
      <c s="1135">
        <v>159</v>
      </c>
      <c s="1134">
        <v>330</v>
      </c>
      <c s="1134">
        <v>244</v>
      </c>
      <c s="1134">
        <v>124</v>
      </c>
      <c s="1135">
        <v>77</v>
      </c>
      <c s="1120">
        <f>SUM(I27:N27)</f>
        <v>934</v>
      </c>
      <c s="1124">
        <f>H27+O27</f>
        <v>1228</v>
      </c>
    </row>
    <row customHeight="1" ht="18">
      <c r="C28" s="1117"/>
      <c s="1136"/>
      <c s="1131" t="s">
        <v>213</v>
      </c>
      <c s="1137">
        <v>2</v>
      </c>
      <c s="1138">
        <v>1</v>
      </c>
      <c s="1122">
        <f>SUM(F28:G28)</f>
        <v>3</v>
      </c>
      <c s="1139"/>
      <c s="1138">
        <v>1</v>
      </c>
      <c s="1137">
        <v>5</v>
      </c>
      <c s="1137">
        <v>5</v>
      </c>
      <c s="1137">
        <v>1</v>
      </c>
      <c s="1138">
        <v>0</v>
      </c>
      <c s="1120">
        <f>SUM(I28:N28)</f>
        <v>12</v>
      </c>
      <c s="1124">
        <f>H28+O28</f>
        <v>15</v>
      </c>
    </row>
    <row customHeight="1" ht="18">
      <c r="C29" s="1117"/>
      <c s="1140"/>
      <c s="1126" t="s">
        <v>214</v>
      </c>
      <c s="1141">
        <v>1</v>
      </c>
      <c s="1142">
        <v>6</v>
      </c>
      <c s="1122">
        <f>SUM(F29:G29)</f>
        <v>7</v>
      </c>
      <c s="1139"/>
      <c s="1142">
        <v>1</v>
      </c>
      <c s="1141">
        <v>1</v>
      </c>
      <c s="1141">
        <v>0</v>
      </c>
      <c s="1141">
        <v>2</v>
      </c>
      <c s="1142">
        <v>0</v>
      </c>
      <c s="1120">
        <f>SUM(I29:N29)</f>
        <v>4</v>
      </c>
      <c s="1124">
        <f>H29+O29</f>
        <v>11</v>
      </c>
    </row>
    <row customHeight="1" ht="18">
      <c r="C30" s="1117"/>
      <c s="1125" t="s">
        <v>173</v>
      </c>
      <c s="1143"/>
      <c s="1127">
        <v>17</v>
      </c>
      <c s="1128">
        <v>28</v>
      </c>
      <c s="1122">
        <f>SUM(F30:G30)</f>
        <v>45</v>
      </c>
      <c s="1129"/>
      <c s="1128">
        <v>42</v>
      </c>
      <c s="1127">
        <v>51</v>
      </c>
      <c s="1127">
        <v>57</v>
      </c>
      <c s="1127">
        <v>24</v>
      </c>
      <c s="1128">
        <v>17</v>
      </c>
      <c s="1120">
        <f>SUM(I30:N30)</f>
        <v>191</v>
      </c>
      <c s="1124">
        <f>H30+O30</f>
        <v>236</v>
      </c>
    </row>
    <row customHeight="1" ht="18">
      <c r="C31" s="1144"/>
      <c s="1145" t="s">
        <v>174</v>
      </c>
      <c s="1146"/>
      <c s="1187"/>
      <c s="1187"/>
      <c s="1188"/>
      <c s="1189"/>
      <c s="1187"/>
      <c s="1187"/>
      <c s="1187"/>
      <c s="1187"/>
      <c s="1187"/>
      <c s="1188"/>
      <c s="1190"/>
    </row>
    <row customHeight="1" ht="18">
      <c r="C32" s="1110" t="s">
        <v>215</v>
      </c>
      <c s="1151"/>
      <c s="1152"/>
      <c s="1112">
        <f>SUM(F33:F41)</f>
        <v>6</v>
      </c>
      <c s="1113">
        <f>SUM(G33:G41)</f>
        <v>14</v>
      </c>
      <c s="1114">
        <f>SUM(H33:H41)</f>
        <v>20</v>
      </c>
      <c s="1115"/>
      <c s="1113">
        <f>SUM(J33:J41)</f>
        <v>205</v>
      </c>
      <c s="1112">
        <f>SUM(K33:K41)</f>
        <v>189</v>
      </c>
      <c s="1112">
        <f>SUM(L33:L41)</f>
        <v>164</v>
      </c>
      <c s="1112">
        <f>SUM(M33:M41)</f>
        <v>64</v>
      </c>
      <c s="1113">
        <f>SUM(N33:N41)</f>
        <v>32</v>
      </c>
      <c s="1112">
        <f>SUM(O33:O41)</f>
        <v>654</v>
      </c>
      <c s="1116">
        <f>SUM(P33:P41)</f>
        <v>674</v>
      </c>
    </row>
    <row customHeight="1" ht="18">
      <c r="C33" s="1153"/>
      <c s="1154" t="s">
        <v>190</v>
      </c>
      <c s="1155"/>
      <c s="1156">
        <v>0</v>
      </c>
      <c s="1157">
        <v>0</v>
      </c>
      <c s="1158">
        <f>SUM(F33:G33)</f>
        <v>0</v>
      </c>
      <c s="1129"/>
      <c s="1157">
        <v>0</v>
      </c>
      <c s="1156">
        <v>7</v>
      </c>
      <c s="1156">
        <v>0</v>
      </c>
      <c s="1156">
        <v>0</v>
      </c>
      <c s="1157">
        <v>7</v>
      </c>
      <c s="1159">
        <f>SUM(I33:N33)</f>
        <v>14</v>
      </c>
      <c s="1160">
        <f>H33+O33</f>
        <v>14</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109</v>
      </c>
      <c s="1127">
        <v>83</v>
      </c>
      <c s="1127">
        <v>65</v>
      </c>
      <c s="1127">
        <v>23</v>
      </c>
      <c s="1128">
        <v>7</v>
      </c>
      <c s="1120">
        <f>SUM(I35:N35)</f>
        <v>287</v>
      </c>
      <c s="1124">
        <f>H35+O35</f>
        <v>287</v>
      </c>
    </row>
    <row customHeight="1" ht="18">
      <c r="C36" s="1117"/>
      <c s="1161" t="s">
        <v>193</v>
      </c>
      <c s="1130"/>
      <c s="1127">
        <v>0</v>
      </c>
      <c s="1128">
        <v>0</v>
      </c>
      <c s="1122">
        <f>SUM(F36:G36)</f>
        <v>0</v>
      </c>
      <c s="1129"/>
      <c s="1128">
        <v>23</v>
      </c>
      <c s="1127">
        <v>19</v>
      </c>
      <c s="1127">
        <v>23</v>
      </c>
      <c s="1127">
        <v>11</v>
      </c>
      <c s="1128">
        <v>0</v>
      </c>
      <c s="1120">
        <f>SUM(I36:N36)</f>
        <v>76</v>
      </c>
      <c s="1124">
        <f>H36+O36</f>
        <v>76</v>
      </c>
    </row>
    <row customHeight="1" ht="18">
      <c r="C37" s="1117"/>
      <c s="1161" t="s">
        <v>194</v>
      </c>
      <c s="1130"/>
      <c s="1127">
        <v>6</v>
      </c>
      <c s="1128">
        <v>14</v>
      </c>
      <c s="1122">
        <f>SUM(F37:G37)</f>
        <v>20</v>
      </c>
      <c s="1129"/>
      <c s="1128">
        <v>27</v>
      </c>
      <c s="1127">
        <v>38</v>
      </c>
      <c s="1127">
        <v>22</v>
      </c>
      <c s="1127">
        <v>0</v>
      </c>
      <c s="1128">
        <v>2</v>
      </c>
      <c s="1120">
        <f>SUM(I37:N37)</f>
        <v>89</v>
      </c>
      <c s="1124">
        <f>H37+O37</f>
        <v>109</v>
      </c>
    </row>
    <row customHeight="1" ht="18">
      <c r="C38" s="1117"/>
      <c s="1161" t="s">
        <v>195</v>
      </c>
      <c s="1130"/>
      <c s="1157">
        <v>0</v>
      </c>
      <c s="1128">
        <v>0</v>
      </c>
      <c s="1122">
        <f>SUM(F38:G38)</f>
        <v>0</v>
      </c>
      <c s="1129"/>
      <c s="1128">
        <v>18</v>
      </c>
      <c s="1127">
        <v>19</v>
      </c>
      <c s="1127">
        <v>27</v>
      </c>
      <c s="1127">
        <v>14</v>
      </c>
      <c s="1128">
        <v>9</v>
      </c>
      <c s="1120">
        <f>SUM(I38:N38)</f>
        <v>87</v>
      </c>
      <c s="1124">
        <f>H38+O38</f>
        <v>87</v>
      </c>
    </row>
    <row customHeight="1" ht="18">
      <c r="C39" s="1117"/>
      <c s="1154" t="s">
        <v>196</v>
      </c>
      <c s="1162"/>
      <c s="1156">
        <v>0</v>
      </c>
      <c s="1157">
        <v>0</v>
      </c>
      <c s="1122">
        <f>SUM(F39:G39)</f>
        <v>0</v>
      </c>
      <c s="1129"/>
      <c s="1128">
        <v>8</v>
      </c>
      <c s="1127">
        <v>22</v>
      </c>
      <c s="1127">
        <v>21</v>
      </c>
      <c s="1127">
        <v>9</v>
      </c>
      <c s="1128">
        <v>0</v>
      </c>
      <c s="1120">
        <f>SUM(I39:N39)</f>
        <v>60</v>
      </c>
      <c s="1124">
        <f>H39+O39</f>
        <v>60</v>
      </c>
    </row>
    <row customHeight="1" ht="18">
      <c r="C40" s="1153"/>
      <c s="1154" t="s">
        <v>197</v>
      </c>
      <c s="1155"/>
      <c s="1156">
        <v>0</v>
      </c>
      <c s="1157">
        <v>0</v>
      </c>
      <c s="1158">
        <f>SUM(F40:G40)</f>
        <v>0</v>
      </c>
      <c s="1129"/>
      <c s="1157">
        <v>0</v>
      </c>
      <c s="1156">
        <v>0</v>
      </c>
      <c s="1156">
        <v>6</v>
      </c>
      <c s="1156">
        <v>7</v>
      </c>
      <c s="1157">
        <v>7</v>
      </c>
      <c s="1159">
        <f>SUM(I40:N40)</f>
        <v>20</v>
      </c>
      <c s="1160">
        <f>H40+O40</f>
        <v>20</v>
      </c>
    </row>
    <row customHeight="1" ht="18">
      <c r="C41" s="1163"/>
      <c s="1164" t="s">
        <v>198</v>
      </c>
      <c s="1165"/>
      <c s="1147">
        <v>0</v>
      </c>
      <c s="1148">
        <v>0</v>
      </c>
      <c s="1122">
        <f>SUM(F41:G41)</f>
        <v>0</v>
      </c>
      <c s="1129"/>
      <c s="1148">
        <v>20</v>
      </c>
      <c s="1147">
        <v>1</v>
      </c>
      <c s="1147">
        <v>0</v>
      </c>
      <c s="1147">
        <v>0</v>
      </c>
      <c s="1148">
        <v>0</v>
      </c>
      <c s="1166">
        <f>SUM(I41:N41)</f>
        <v>21</v>
      </c>
      <c s="1150">
        <f>H41+O41</f>
        <v>21</v>
      </c>
    </row>
    <row customHeight="1" ht="18">
      <c r="C42" s="1117" t="s">
        <v>216</v>
      </c>
      <c s="1119"/>
      <c s="1119"/>
      <c s="1113">
        <f>SUM(F43:F46)</f>
        <v>0</v>
      </c>
      <c s="1113">
        <f>SUM(G43:G46)</f>
        <v>0</v>
      </c>
      <c s="1114">
        <f>SUM(H43:H46)</f>
        <v>0</v>
      </c>
      <c s="1115"/>
      <c s="1113">
        <f>SUM(J43:J46)</f>
        <v>0</v>
      </c>
      <c s="1112">
        <f>SUM(K43:K46)</f>
        <v>29</v>
      </c>
      <c s="1112">
        <f>SUM(L43:L46)</f>
        <v>60</v>
      </c>
      <c s="1112">
        <f>SUM(M43:M46)</f>
        <v>89</v>
      </c>
      <c s="1113">
        <f>SUM(N43:N46)</f>
        <v>39</v>
      </c>
      <c s="1112">
        <f>SUM(O43:O46)</f>
        <v>217</v>
      </c>
      <c s="1116">
        <f>SUM(P43:P46)</f>
        <v>217</v>
      </c>
    </row>
    <row customHeight="1" ht="18">
      <c r="C43" s="1117"/>
      <c s="1167" t="s">
        <v>91</v>
      </c>
      <c s="1167"/>
      <c s="1128">
        <v>0</v>
      </c>
      <c s="1128">
        <v>0</v>
      </c>
      <c s="1122">
        <f>SUM(F43:G43)</f>
        <v>0</v>
      </c>
      <c s="1129"/>
      <c s="1128">
        <v>0</v>
      </c>
      <c s="1127">
        <v>0</v>
      </c>
      <c s="1127">
        <v>35</v>
      </c>
      <c s="1127">
        <v>39</v>
      </c>
      <c s="1128">
        <v>13</v>
      </c>
      <c s="1120">
        <f>SUM(I43:N43)</f>
        <v>87</v>
      </c>
      <c s="1124">
        <f>H43+O43</f>
        <v>87</v>
      </c>
    </row>
    <row customHeight="1" ht="18">
      <c r="C44" s="1117"/>
      <c s="1167" t="s">
        <v>92</v>
      </c>
      <c s="1167"/>
      <c s="1127">
        <v>0</v>
      </c>
      <c s="1128">
        <v>0</v>
      </c>
      <c s="1122">
        <f>SUM(F44:G44)</f>
        <v>0</v>
      </c>
      <c s="1129"/>
      <c s="1128">
        <v>0</v>
      </c>
      <c s="1127">
        <v>29</v>
      </c>
      <c s="1127">
        <v>25</v>
      </c>
      <c s="1127">
        <v>50</v>
      </c>
      <c s="1128">
        <v>26</v>
      </c>
      <c s="1120">
        <f>SUM(I44:N44)</f>
        <v>130</v>
      </c>
      <c s="1124">
        <f>H44+O44</f>
        <v>130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154</v>
      </c>
      <c s="1173">
        <f>SUM(G11,G32,G42)</f>
        <v>362</v>
      </c>
      <c s="1174">
        <f>SUM(H11,H32,H42)</f>
        <v>516</v>
      </c>
      <c s="1041"/>
      <c s="1173">
        <f>SUM(J11,J32,J42)</f>
        <v>943</v>
      </c>
      <c s="1173">
        <f>SUM(K11,K32,K42)</f>
        <v>1223</v>
      </c>
      <c s="1173">
        <f>SUM(L11,L32,L42)</f>
        <v>1185</v>
      </c>
      <c s="1173">
        <f>SUM(M11,M32,M42)</f>
        <v>623</v>
      </c>
      <c s="1173">
        <f>SUM(N11,N32,N42)</f>
        <v>357</v>
      </c>
      <c s="1173">
        <f>O11+O32+O42</f>
        <v>4331</v>
      </c>
      <c s="1175">
        <f>P11+P32+P42</f>
        <v>4847</v>
      </c>
    </row>
    <row customHeight="1" ht="12"/>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224</v>
      </c>
    </row>
    <row customHeight="1" ht="18">
      <c r="C8" s="923" t="s">
        <v>219</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SUM(F12,F18,F21,F26,F28,F29)</f>
        <v>283500</v>
      </c>
      <c s="1112">
        <f>SUM(G12,G18,G21,G26,G28,G29)</f>
        <v>778384</v>
      </c>
      <c s="1114">
        <f>SUM(H12,H18,H21,H26,H28,H29)</f>
        <v>1061884</v>
      </c>
      <c s="1115"/>
      <c s="1112">
        <f>SUM(J12,J18,J21,J26,J28,J29)</f>
        <v>3944377</v>
      </c>
      <c s="1112">
        <f>SUM(K12,K18,K21,K26,K28,K29)</f>
        <v>5141642</v>
      </c>
      <c s="1112">
        <f>SUM(L12,L18,L21,L26,L28,L29)</f>
        <v>5882631</v>
      </c>
      <c s="1112">
        <f>SUM(M12,M18,M21,M26,M28,M29)</f>
        <v>2458136</v>
      </c>
      <c s="1112">
        <f>SUM(N12,N18,N21,N26,N28,N29)</f>
        <v>2234980</v>
      </c>
      <c s="1112">
        <f>SUM(O12,O18,O21,O26,O28,O29)</f>
        <v>19661766</v>
      </c>
      <c s="1116">
        <f>P12+P18+P21+P26+P28+P29</f>
        <v>20723650</v>
      </c>
    </row>
    <row customHeight="1" ht="18">
      <c r="C12" s="1117"/>
      <c s="1118" t="s">
        <v>209</v>
      </c>
      <c s="1119"/>
      <c s="1120">
        <f>SUM(F13:F17)</f>
        <v>39695</v>
      </c>
      <c s="1121">
        <f>SUM(G13:G17)</f>
        <v>125407</v>
      </c>
      <c s="1122">
        <f>SUM(H13:H17)</f>
        <v>165102</v>
      </c>
      <c s="1123"/>
      <c s="1121">
        <f>SUM(J13:J17)</f>
        <v>745546</v>
      </c>
      <c s="1120">
        <f>SUM(K13:K17)</f>
        <v>877292</v>
      </c>
      <c s="1120">
        <f>SUM(L13:L17)</f>
        <v>934980</v>
      </c>
      <c s="1120">
        <f>SUM(M13:M17)</f>
        <v>793102</v>
      </c>
      <c s="1121">
        <f>SUM(N13:N17)</f>
        <v>738660</v>
      </c>
      <c s="1120">
        <f>SUM(O13:O17)</f>
        <v>4089580</v>
      </c>
      <c s="1124">
        <f>SUM(P13:P17)</f>
        <v>4254682</v>
      </c>
    </row>
    <row customHeight="1" ht="18">
      <c r="C13" s="1117"/>
      <c s="1125"/>
      <c s="1126" t="s">
        <v>161</v>
      </c>
      <c s="1127">
        <v>0</v>
      </c>
      <c s="1128">
        <v>0</v>
      </c>
      <c s="1122">
        <f>SUM(F13:G13)</f>
        <v>0</v>
      </c>
      <c s="1129"/>
      <c s="1128">
        <v>495622</v>
      </c>
      <c s="1127">
        <v>465532</v>
      </c>
      <c s="1127">
        <v>499789</v>
      </c>
      <c s="1127">
        <v>267430</v>
      </c>
      <c s="1128">
        <v>487399</v>
      </c>
      <c s="1120">
        <f>SUM(I13:N13)</f>
        <v>2215772</v>
      </c>
      <c s="1124">
        <f>H13+O13</f>
        <v>2215772</v>
      </c>
    </row>
    <row customHeight="1" ht="18">
      <c r="C14" s="1117"/>
      <c s="1125"/>
      <c s="1126" t="s">
        <v>162</v>
      </c>
      <c s="1127">
        <v>0</v>
      </c>
      <c s="1128">
        <v>8046</v>
      </c>
      <c s="1122">
        <f>SUM(F14:G14)</f>
        <v>8046</v>
      </c>
      <c s="1129"/>
      <c s="1128">
        <v>3968</v>
      </c>
      <c s="1127">
        <v>43644</v>
      </c>
      <c s="1127">
        <v>25129</v>
      </c>
      <c s="1127">
        <v>44966</v>
      </c>
      <c s="1128">
        <v>56870</v>
      </c>
      <c s="1120">
        <f>SUM(I14:N14)</f>
        <v>174577</v>
      </c>
      <c s="1124">
        <f>H14+O14</f>
        <v>182623</v>
      </c>
    </row>
    <row customHeight="1" ht="18">
      <c r="C15" s="1117"/>
      <c s="1125"/>
      <c s="1126" t="s">
        <v>163</v>
      </c>
      <c s="1127">
        <v>37631</v>
      </c>
      <c s="1128">
        <v>104850</v>
      </c>
      <c s="1122">
        <f>SUM(F15:G15)</f>
        <v>142481</v>
      </c>
      <c s="1129"/>
      <c s="1128">
        <v>209360</v>
      </c>
      <c s="1127">
        <v>275247</v>
      </c>
      <c s="1127">
        <v>245163</v>
      </c>
      <c s="1127">
        <v>408186</v>
      </c>
      <c s="1128">
        <v>165082</v>
      </c>
      <c s="1120">
        <f>SUM(I15:N15)</f>
        <v>1303038</v>
      </c>
      <c s="1124">
        <f>H15+O15</f>
        <v>1445519</v>
      </c>
    </row>
    <row customHeight="1" ht="18">
      <c r="C16" s="1117"/>
      <c s="1125"/>
      <c s="1126" t="s">
        <v>164</v>
      </c>
      <c s="1127">
        <v>0</v>
      </c>
      <c s="1128">
        <v>0</v>
      </c>
      <c s="1122">
        <f>SUM(F16:G16)</f>
        <v>0</v>
      </c>
      <c s="1129"/>
      <c s="1128">
        <v>0</v>
      </c>
      <c s="1127">
        <v>48539</v>
      </c>
      <c s="1127">
        <v>46732</v>
      </c>
      <c s="1127">
        <v>4275</v>
      </c>
      <c s="1128">
        <v>0</v>
      </c>
      <c s="1120">
        <f>SUM(I16:N16)</f>
        <v>99546</v>
      </c>
      <c s="1124">
        <f>H16+O16</f>
        <v>99546</v>
      </c>
    </row>
    <row customHeight="1" ht="18">
      <c r="C17" s="1117"/>
      <c s="1125"/>
      <c s="1126" t="s">
        <v>165</v>
      </c>
      <c s="1127">
        <v>2064</v>
      </c>
      <c s="1128">
        <v>12511</v>
      </c>
      <c s="1122">
        <f>SUM(F17:G17)</f>
        <v>14575</v>
      </c>
      <c s="1129"/>
      <c s="1128">
        <v>36596</v>
      </c>
      <c s="1127">
        <v>44330</v>
      </c>
      <c s="1127">
        <v>118167</v>
      </c>
      <c s="1127">
        <v>68245</v>
      </c>
      <c s="1128">
        <v>29309</v>
      </c>
      <c s="1120">
        <f>SUM(I17:N17)</f>
        <v>296647</v>
      </c>
      <c s="1124">
        <f>H17+O17</f>
        <v>311222</v>
      </c>
    </row>
    <row customHeight="1" ht="18">
      <c r="C18" s="1117"/>
      <c s="1118" t="s">
        <v>210</v>
      </c>
      <c s="1130"/>
      <c s="1120">
        <f>SUM(F19:F20)</f>
        <v>66366</v>
      </c>
      <c s="1121">
        <f>SUM(G19:G20)</f>
        <v>163808</v>
      </c>
      <c s="1122">
        <f>SUM(H19:H20)</f>
        <v>230174</v>
      </c>
      <c s="1123"/>
      <c s="1121">
        <f>SUM(J19:J20)</f>
        <v>2090459</v>
      </c>
      <c s="1120">
        <f>SUM(K19:K20)</f>
        <v>2527263</v>
      </c>
      <c s="1120">
        <f>SUM(L19:L20)</f>
        <v>2492406</v>
      </c>
      <c s="1120">
        <f>SUM(M19:M20)</f>
        <v>621082</v>
      </c>
      <c s="1121">
        <f>SUM(N19:N20)</f>
        <v>553200</v>
      </c>
      <c s="1120">
        <f>SUM(O19:O20)</f>
        <v>8284410</v>
      </c>
      <c s="1124">
        <f>SUM(P19:P20)</f>
        <v>8514584</v>
      </c>
    </row>
    <row customHeight="1" ht="18">
      <c r="C19" s="1117"/>
      <c s="1125"/>
      <c s="1131" t="s">
        <v>166</v>
      </c>
      <c s="1127">
        <v>0</v>
      </c>
      <c s="1128">
        <v>0</v>
      </c>
      <c s="1122">
        <f>SUM(F19:G19)</f>
        <v>0</v>
      </c>
      <c s="1129"/>
      <c s="1128">
        <v>1581959</v>
      </c>
      <c s="1127">
        <v>1820688</v>
      </c>
      <c s="1127">
        <v>2082110</v>
      </c>
      <c s="1127">
        <v>447199</v>
      </c>
      <c s="1128">
        <v>387312</v>
      </c>
      <c s="1120">
        <f>SUM(I19:N19)</f>
        <v>6319268</v>
      </c>
      <c s="1124">
        <f>H19+O19</f>
        <v>6319268</v>
      </c>
    </row>
    <row customHeight="1" ht="18">
      <c r="C20" s="1117"/>
      <c s="1125"/>
      <c s="1131" t="s">
        <v>167</v>
      </c>
      <c s="1127">
        <v>66366</v>
      </c>
      <c s="1128">
        <v>163808</v>
      </c>
      <c s="1122">
        <f>SUM(F20:G20)</f>
        <v>230174</v>
      </c>
      <c s="1129"/>
      <c s="1128">
        <v>508500</v>
      </c>
      <c s="1127">
        <v>706575</v>
      </c>
      <c s="1127">
        <v>410296</v>
      </c>
      <c s="1127">
        <v>173883</v>
      </c>
      <c s="1128">
        <v>165888</v>
      </c>
      <c s="1120">
        <f>SUM(I20:N20)</f>
        <v>1965142</v>
      </c>
      <c s="1124">
        <f>H20+O20</f>
        <v>2195316</v>
      </c>
    </row>
    <row customHeight="1" ht="18">
      <c r="C21" s="1117"/>
      <c s="1118" t="s">
        <v>211</v>
      </c>
      <c s="1119"/>
      <c s="1120">
        <f>SUM(F22:F25)</f>
        <v>5634</v>
      </c>
      <c s="1121">
        <f>SUM(G22:G25)</f>
        <v>25911</v>
      </c>
      <c s="1122">
        <f>SUM(H22:H25)</f>
        <v>31545</v>
      </c>
      <c s="1123"/>
      <c s="1121">
        <f>SUM(J22:J25)</f>
        <v>282365</v>
      </c>
      <c s="1120">
        <f>SUM(K22:K25)</f>
        <v>333932</v>
      </c>
      <c s="1120">
        <f>SUM(L22:L25)</f>
        <v>822736</v>
      </c>
      <c s="1120">
        <f>SUM(M22:M25)</f>
        <v>215465</v>
      </c>
      <c s="1121">
        <f>SUM(N22:N25)</f>
        <v>346083</v>
      </c>
      <c s="1120">
        <f>SUM(O22:O25)</f>
        <v>2000581</v>
      </c>
      <c s="1124">
        <f>SUM(P22:P25)</f>
        <v>2032126</v>
      </c>
    </row>
    <row customHeight="1" ht="18">
      <c r="C22" s="1117"/>
      <c s="1125"/>
      <c s="1126" t="s">
        <v>168</v>
      </c>
      <c s="1127">
        <v>1806</v>
      </c>
      <c s="1128">
        <v>25911</v>
      </c>
      <c s="1122">
        <f>SUM(F22:G22)</f>
        <v>27717</v>
      </c>
      <c s="1129"/>
      <c s="1128">
        <v>184105</v>
      </c>
      <c s="1127">
        <v>326804</v>
      </c>
      <c s="1127">
        <v>775180</v>
      </c>
      <c s="1127">
        <v>186407</v>
      </c>
      <c s="1128">
        <v>346083</v>
      </c>
      <c s="1120">
        <f>SUM(I22:N22)</f>
        <v>1818579</v>
      </c>
      <c s="1124">
        <f>H22+O22</f>
        <v>1846296</v>
      </c>
    </row>
    <row customHeight="1" ht="18">
      <c r="C23" s="1117"/>
      <c s="1125"/>
      <c s="1126" t="s">
        <v>169</v>
      </c>
      <c s="1127">
        <v>3828</v>
      </c>
      <c s="1128">
        <v>0</v>
      </c>
      <c s="1122">
        <f>SUM(F23:G23)</f>
        <v>3828</v>
      </c>
      <c s="1129"/>
      <c s="1128">
        <v>98260</v>
      </c>
      <c s="1127">
        <v>7128</v>
      </c>
      <c s="1127">
        <v>47556</v>
      </c>
      <c s="1127">
        <v>29058</v>
      </c>
      <c s="1128">
        <v>0</v>
      </c>
      <c s="1120">
        <f>SUM(I23:N23)</f>
        <v>182002</v>
      </c>
      <c s="1124">
        <f>H23+O23</f>
        <v>185830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
        <v>65407</v>
      </c>
      <c s="1120">
        <f>SUM(G27)</f>
        <v>182650</v>
      </c>
      <c s="1122">
        <f>H27</f>
        <v>248057</v>
      </c>
      <c s="1123"/>
      <c s="1121">
        <f>SUM(J27)</f>
        <v>115133</v>
      </c>
      <c s="1120">
        <f>K27</f>
        <v>387537</v>
      </c>
      <c s="1120">
        <f>L27</f>
        <v>421257</v>
      </c>
      <c s="1120">
        <f>M27</f>
        <v>259172</v>
      </c>
      <c s="1121">
        <f>N27</f>
        <v>185181</v>
      </c>
      <c s="1120">
        <f>O27</f>
        <v>1368280</v>
      </c>
      <c s="1124">
        <f>P27</f>
        <v>1616337</v>
      </c>
    </row>
    <row customHeight="1" ht="18">
      <c r="C27" s="1117"/>
      <c s="1125"/>
      <c s="1126" t="s">
        <v>172</v>
      </c>
      <c s="1176">
        <v>65407</v>
      </c>
      <c s="1177">
        <v>182650</v>
      </c>
      <c s="1122">
        <f>SUM(F27:G27)</f>
        <v>248057</v>
      </c>
      <c s="1129"/>
      <c s="1177">
        <v>115133</v>
      </c>
      <c s="1176">
        <v>387537</v>
      </c>
      <c s="1176">
        <v>421257</v>
      </c>
      <c s="1176">
        <v>259172</v>
      </c>
      <c s="1177">
        <v>185181</v>
      </c>
      <c s="1120">
        <f>SUM(I27:N27)</f>
        <v>1368280</v>
      </c>
      <c s="1124">
        <f>H27+O27</f>
        <v>1616337</v>
      </c>
    </row>
    <row customHeight="1" ht="18">
      <c r="C28" s="1153"/>
      <c s="1161" t="s">
        <v>220</v>
      </c>
      <c s="1130"/>
      <c s="1157">
        <v>106398</v>
      </c>
      <c s="1157">
        <v>280608</v>
      </c>
      <c s="1158">
        <f>SUM(F28:G28)</f>
        <v>387006</v>
      </c>
      <c s="1129"/>
      <c s="1157">
        <v>710874</v>
      </c>
      <c s="1156">
        <v>1015618</v>
      </c>
      <c s="1156">
        <v>1211252</v>
      </c>
      <c s="1156">
        <v>569315</v>
      </c>
      <c s="1157">
        <v>411856</v>
      </c>
      <c s="1159">
        <f>SUM(I28:N28)</f>
        <v>3918915</v>
      </c>
      <c s="1160">
        <f>H28+O28</f>
        <v>4305921</v>
      </c>
    </row>
    <row customHeight="1" ht="18">
      <c r="C29" s="1144"/>
      <c s="1145" t="s">
        <v>174</v>
      </c>
      <c s="1146"/>
      <c s="1187"/>
      <c s="1187"/>
      <c s="1188"/>
      <c s="1189"/>
      <c s="1187"/>
      <c s="1187"/>
      <c s="1187"/>
      <c s="1187"/>
      <c s="1187"/>
      <c s="1188"/>
      <c s="1190"/>
    </row>
    <row customHeight="1" ht="18">
      <c r="C30" s="1110" t="s">
        <v>215</v>
      </c>
      <c s="1151"/>
      <c s="1152"/>
      <c s="1120">
        <f>SUM(F31:F39)</f>
        <v>18616</v>
      </c>
      <c s="1113">
        <f>SUM(G31:G39)</f>
        <v>118748</v>
      </c>
      <c s="1114">
        <f>SUM(H31:H39)</f>
        <v>137364</v>
      </c>
      <c s="1115"/>
      <c s="1178">
        <f>SUM(J31:J39)</f>
        <v>1938803</v>
      </c>
      <c s="1112">
        <f>SUM(K31:K39)</f>
        <v>2398275</v>
      </c>
      <c s="1112">
        <f>SUM(L31:L39)</f>
        <v>2866811</v>
      </c>
      <c s="1112">
        <f>SUM(M31:M39)</f>
        <v>1257274</v>
      </c>
      <c s="1113">
        <f>SUM(N31:N39)</f>
        <v>942712</v>
      </c>
      <c s="1112">
        <f>SUM(O31:O39)</f>
        <v>9403875</v>
      </c>
      <c s="1116">
        <f>SUM(P31:P39)</f>
        <v>9541239</v>
      </c>
    </row>
    <row customHeight="1" ht="18">
      <c r="C31" s="1153"/>
      <c s="1161" t="s">
        <v>190</v>
      </c>
      <c s="1130"/>
      <c s="1156">
        <v>0</v>
      </c>
      <c s="1157">
        <v>0</v>
      </c>
      <c s="1158">
        <f>SUM(F31:G31)</f>
        <v>0</v>
      </c>
      <c s="1129"/>
      <c s="1157">
        <v>0</v>
      </c>
      <c s="1156">
        <v>77795</v>
      </c>
      <c s="1156">
        <v>0</v>
      </c>
      <c s="1156">
        <v>0</v>
      </c>
      <c s="1157">
        <v>177599</v>
      </c>
      <c s="1159">
        <f>SUM(I31:N31)</f>
        <v>255394</v>
      </c>
      <c s="1160">
        <f>H31+O31</f>
        <v>255394</v>
      </c>
    </row>
    <row customHeight="1" ht="18">
      <c r="C32" s="1117"/>
      <c s="1161" t="s">
        <v>191</v>
      </c>
      <c s="1130"/>
      <c s="1156">
        <v>0</v>
      </c>
      <c s="1157">
        <v>0</v>
      </c>
      <c s="1122">
        <f>SUM(F32:G32)</f>
        <v>0</v>
      </c>
      <c s="1129"/>
      <c s="1179">
        <v>0</v>
      </c>
      <c s="1127">
        <v>0</v>
      </c>
      <c s="1127">
        <v>0</v>
      </c>
      <c s="1127">
        <v>0</v>
      </c>
      <c s="1128">
        <v>0</v>
      </c>
      <c s="1120">
        <f>SUM(I32:N32)</f>
        <v>0</v>
      </c>
      <c s="1124">
        <f>H32+O32</f>
        <v>0</v>
      </c>
    </row>
    <row customHeight="1" ht="18">
      <c r="C33" s="1117"/>
      <c s="1132" t="s">
        <v>192</v>
      </c>
      <c s="1143"/>
      <c s="1127">
        <v>0</v>
      </c>
      <c s="1128">
        <v>0</v>
      </c>
      <c s="1122">
        <f>SUM(F33:G33)</f>
        <v>0</v>
      </c>
      <c s="1129"/>
      <c s="1128">
        <v>537944</v>
      </c>
      <c s="1127">
        <v>502359</v>
      </c>
      <c s="1127">
        <v>622348</v>
      </c>
      <c s="1127">
        <v>306231</v>
      </c>
      <c s="1128">
        <v>232417</v>
      </c>
      <c s="1120">
        <f>SUM(I33:N33)</f>
        <v>2201299</v>
      </c>
      <c s="1124">
        <f>H33+O33</f>
        <v>2201299</v>
      </c>
    </row>
    <row customHeight="1" ht="18">
      <c r="C34" s="1117"/>
      <c s="1161" t="s">
        <v>193</v>
      </c>
      <c s="1130"/>
      <c s="1127">
        <v>0</v>
      </c>
      <c s="1128">
        <v>0</v>
      </c>
      <c s="1122">
        <f>SUM(F34:G34)</f>
        <v>0</v>
      </c>
      <c s="1129"/>
      <c s="1179">
        <v>158249</v>
      </c>
      <c s="1127">
        <v>224406</v>
      </c>
      <c s="1127">
        <v>430860</v>
      </c>
      <c s="1127">
        <v>182770</v>
      </c>
      <c s="1128">
        <v>0</v>
      </c>
      <c s="1120">
        <f>SUM(I34:N34)</f>
        <v>996285</v>
      </c>
      <c s="1124">
        <f>H34+O34</f>
        <v>996285</v>
      </c>
    </row>
    <row customHeight="1" ht="18">
      <c r="C35" s="1117"/>
      <c s="1161" t="s">
        <v>194</v>
      </c>
      <c s="1130"/>
      <c s="1127">
        <v>18616</v>
      </c>
      <c s="1128">
        <v>118748</v>
      </c>
      <c s="1122">
        <f>SUM(F35:G35)</f>
        <v>137364</v>
      </c>
      <c s="1129"/>
      <c s="1179">
        <v>331055</v>
      </c>
      <c s="1127">
        <v>662203</v>
      </c>
      <c s="1127">
        <v>541502</v>
      </c>
      <c s="1127">
        <v>0</v>
      </c>
      <c s="1128">
        <v>65081</v>
      </c>
      <c s="1120">
        <f>SUM(I35:N35)</f>
        <v>1599841</v>
      </c>
      <c s="1124">
        <f>H35+O35</f>
        <v>1737205</v>
      </c>
    </row>
    <row customHeight="1" ht="18">
      <c r="C36" s="1117"/>
      <c s="1161" t="s">
        <v>195</v>
      </c>
      <c s="1130"/>
      <c s="1157">
        <v>0</v>
      </c>
      <c s="1128">
        <v>0</v>
      </c>
      <c s="1122">
        <f>SUM(F36:G36)</f>
        <v>0</v>
      </c>
      <c s="1129"/>
      <c s="1179">
        <v>460537</v>
      </c>
      <c s="1127">
        <v>495355</v>
      </c>
      <c s="1127">
        <v>699719</v>
      </c>
      <c s="1127">
        <v>382792</v>
      </c>
      <c s="1128">
        <v>264635</v>
      </c>
      <c s="1120">
        <f>SUM(I36:N36)</f>
        <v>2303038</v>
      </c>
      <c s="1124">
        <f>H36+O36</f>
        <v>2303038</v>
      </c>
    </row>
    <row customHeight="1" ht="18">
      <c r="C37" s="1117"/>
      <c s="1161" t="s">
        <v>196</v>
      </c>
      <c s="1130"/>
      <c s="1156">
        <v>0</v>
      </c>
      <c s="1157">
        <v>0</v>
      </c>
      <c s="1122">
        <f>SUM(F37:G37)</f>
        <v>0</v>
      </c>
      <c s="1129"/>
      <c s="1179">
        <v>144360</v>
      </c>
      <c s="1127">
        <v>415089</v>
      </c>
      <c s="1127">
        <v>436291</v>
      </c>
      <c s="1127">
        <v>201070</v>
      </c>
      <c s="1128">
        <v>0</v>
      </c>
      <c s="1120">
        <f>SUM(I37:N37)</f>
        <v>1196810</v>
      </c>
      <c s="1124">
        <f>H37+O37</f>
        <v>1196810</v>
      </c>
    </row>
    <row customHeight="1" ht="18">
      <c r="C38" s="1117"/>
      <c s="1154" t="s">
        <v>197</v>
      </c>
      <c s="1162"/>
      <c s="1127">
        <v>0</v>
      </c>
      <c s="1127">
        <v>0</v>
      </c>
      <c s="1122">
        <f>SUM(F38:G38)</f>
        <v>0</v>
      </c>
      <c s="1129"/>
      <c s="1180">
        <v>0</v>
      </c>
      <c s="1181">
        <v>0</v>
      </c>
      <c s="1181">
        <v>136091</v>
      </c>
      <c s="1181">
        <v>184411</v>
      </c>
      <c s="1182">
        <v>202980</v>
      </c>
      <c s="1120">
        <f>SUM(I38:N38)</f>
        <v>523482</v>
      </c>
      <c s="1124">
        <f>H38+O38</f>
        <v>523482</v>
      </c>
    </row>
    <row customHeight="1" ht="18">
      <c r="C39" s="1163"/>
      <c s="1164" t="s">
        <v>198</v>
      </c>
      <c s="1183"/>
      <c s="1127">
        <v>0</v>
      </c>
      <c s="1127">
        <v>0</v>
      </c>
      <c s="1122">
        <f>SUM(F39:G39)</f>
        <v>0</v>
      </c>
      <c s="1129"/>
      <c s="1184">
        <v>306658</v>
      </c>
      <c s="1147">
        <v>21068</v>
      </c>
      <c s="1147">
        <v>0</v>
      </c>
      <c s="1147">
        <v>0</v>
      </c>
      <c s="1148">
        <v>0</v>
      </c>
      <c s="1166">
        <f>SUM(I39:N39)</f>
        <v>327726</v>
      </c>
      <c s="1150">
        <f>H39+O39</f>
        <v>327726</v>
      </c>
    </row>
    <row customHeight="1" ht="18">
      <c r="C40" s="1117" t="s">
        <v>216</v>
      </c>
      <c s="1119"/>
      <c s="1119"/>
      <c s="1113">
        <f>SUM(F41:F44)</f>
        <v>0</v>
      </c>
      <c s="1113">
        <f>SUM(G41:G44)</f>
        <v>0</v>
      </c>
      <c s="1114">
        <f>SUM(H41:H44)</f>
        <v>0</v>
      </c>
      <c s="1115"/>
      <c s="1178">
        <f>SUM(J41:J44)</f>
        <v>0</v>
      </c>
      <c s="1112">
        <f>SUM(K41:K44)</f>
        <v>751818</v>
      </c>
      <c s="1112">
        <f>SUM(L41:L44)</f>
        <v>1658387</v>
      </c>
      <c s="1112">
        <f>SUM(M41:M44)</f>
        <v>2667301</v>
      </c>
      <c s="1113">
        <f>SUM(N41:N44)</f>
        <v>1315818</v>
      </c>
      <c s="1112">
        <f>SUM(O41:O44)</f>
        <v>6393324</v>
      </c>
      <c s="1116">
        <f>SUM(P41:P44)</f>
        <v>6393324</v>
      </c>
    </row>
    <row customHeight="1" ht="18">
      <c r="C41" s="1117"/>
      <c s="1167" t="s">
        <v>91</v>
      </c>
      <c s="1167"/>
      <c s="1128">
        <v>0</v>
      </c>
      <c s="1128">
        <v>0</v>
      </c>
      <c s="1122">
        <f>SUM(F41:G41)</f>
        <v>0</v>
      </c>
      <c s="1129"/>
      <c s="1128">
        <v>0</v>
      </c>
      <c s="1128">
        <v>0</v>
      </c>
      <c s="1128">
        <v>943926</v>
      </c>
      <c s="1128">
        <v>1203672</v>
      </c>
      <c s="1128">
        <v>396977</v>
      </c>
      <c s="1120">
        <f>SUM(I41:N41)</f>
        <v>2544575</v>
      </c>
      <c s="1124">
        <f>H41+O41</f>
        <v>2544575</v>
      </c>
    </row>
    <row customHeight="1" ht="18">
      <c r="C42" s="1117"/>
      <c s="1167" t="s">
        <v>92</v>
      </c>
      <c s="1167"/>
      <c s="1127">
        <v>0</v>
      </c>
      <c s="1128">
        <v>0</v>
      </c>
      <c s="1122">
        <f>SUM(F42:G42)</f>
        <v>0</v>
      </c>
      <c s="1129"/>
      <c s="1128">
        <v>0</v>
      </c>
      <c s="1127">
        <v>751818</v>
      </c>
      <c s="1128">
        <v>714461</v>
      </c>
      <c s="1127">
        <v>1463629</v>
      </c>
      <c s="1128">
        <v>918841</v>
      </c>
      <c s="1120">
        <f>SUM(I42:N42)</f>
        <v>3848749</v>
      </c>
      <c s="1124">
        <f>H42+O42</f>
        <v>3848749</v>
      </c>
    </row>
    <row customHeight="1" ht="18">
      <c r="C43" s="1117"/>
      <c s="1168" t="s">
        <v>157</v>
      </c>
      <c s="1168"/>
      <c s="1156">
        <v>0</v>
      </c>
      <c s="1157">
        <v>0</v>
      </c>
      <c s="1122">
        <f>SUM(F43:G43)</f>
        <v>0</v>
      </c>
      <c s="1129"/>
      <c s="1157">
        <v>0</v>
      </c>
      <c s="1156">
        <v>0</v>
      </c>
      <c s="1157">
        <v>0</v>
      </c>
      <c s="1156">
        <v>0</v>
      </c>
      <c s="1157">
        <v>0</v>
      </c>
      <c s="1120">
        <f>SUM(I43:N43)</f>
        <v>0</v>
      </c>
      <c s="1124">
        <f>H43+O43</f>
        <v>0</v>
      </c>
    </row>
    <row customHeight="1" ht="18">
      <c r="C44" s="1117"/>
      <c s="1169" t="s">
        <v>217</v>
      </c>
      <c s="1169"/>
      <c s="1147">
        <v>0</v>
      </c>
      <c s="1148">
        <v>0</v>
      </c>
      <c s="1149">
        <f>SUM(F44:G44)</f>
        <v>0</v>
      </c>
      <c s="1129"/>
      <c s="1148">
        <v>0</v>
      </c>
      <c s="1147">
        <v>0</v>
      </c>
      <c s="1148">
        <v>0</v>
      </c>
      <c s="1147">
        <v>0</v>
      </c>
      <c s="1148">
        <v>0</v>
      </c>
      <c s="1166">
        <f>SUM(I44:N44)</f>
        <v>0</v>
      </c>
      <c s="1150">
        <f>H44+O44</f>
        <v>0</v>
      </c>
    </row>
    <row customHeight="1" ht="18">
      <c r="C45" s="1170" t="s">
        <v>218</v>
      </c>
      <c s="1171"/>
      <c s="1172"/>
      <c s="1173">
        <f>F11+F30+F40</f>
        <v>302116</v>
      </c>
      <c s="1185">
        <f>G11+G30+G40</f>
        <v>897132</v>
      </c>
      <c s="1174">
        <f>H11+H30+H40</f>
        <v>1199248</v>
      </c>
      <c s="1041"/>
      <c s="1186">
        <f>J11+J30+J40</f>
        <v>5883180</v>
      </c>
      <c s="1173">
        <f>K11+K30+K40</f>
        <v>8291735</v>
      </c>
      <c s="1173">
        <f>L11+L30+L40</f>
        <v>10407829</v>
      </c>
      <c s="1173">
        <f>M11+M30+M40</f>
        <v>6382711</v>
      </c>
      <c s="1185">
        <f>N11+N30+N40</f>
        <v>4493510</v>
      </c>
      <c s="1173">
        <f>O11+O30+O40</f>
        <v>35458965</v>
      </c>
      <c s="1175">
        <f>P11+P30+P40</f>
        <v>36658213</v>
      </c>
    </row>
  </sheetData>
  <sheetProtection selectLockedCells="1" selectUnlockedCells="1"/>
  <mergeCells count="9">
    <mergeCell ref="D38:E38"/>
    <mergeCell ref="D39:E39"/>
    <mergeCell ref="C45:E45"/>
    <mergeCell ref="A3:Q3"/>
    <mergeCell ref="A4:Q4"/>
    <mergeCell ref="C9:E10"/>
    <mergeCell ref="F9:H9"/>
    <mergeCell ref="I9:O9"/>
    <mergeCell ref="P9:P10"/>
  </mergeCel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224</v>
      </c>
    </row>
    <row customHeight="1" ht="18">
      <c r="C8" s="1191" t="s">
        <v>221</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3011616</v>
      </c>
      <c s="1113">
        <f>SUM(G12,G18,G21,G26,G30,G31)</f>
        <v>8594506</v>
      </c>
      <c s="1114">
        <f>SUM(H12,H18,H21,H26,H30,H31)</f>
        <v>11606122</v>
      </c>
      <c s="1115"/>
      <c s="1113">
        <f>SUM(J12,J18,J21,J26,J30,J31)</f>
        <v>40310947</v>
      </c>
      <c s="1113">
        <f>SUM(K12,K18,K21,K26,K30,K31)</f>
        <v>52427017</v>
      </c>
      <c s="1112">
        <f>SUM(L12,L18,L21,L26,L30,L31)</f>
        <v>59990335</v>
      </c>
      <c s="1113">
        <f>SUM(M12,M18,M21,M26,M30,M31)</f>
        <v>25137728</v>
      </c>
      <c s="1113">
        <f>SUM(N12,N18,N21,N26,N30,N31)</f>
        <v>22763990</v>
      </c>
      <c s="1112">
        <f>O12+O18+O21+O26+O30+O31</f>
        <v>200630017</v>
      </c>
      <c s="1116">
        <f>P12+P18+P21+P26+P30+P31</f>
        <v>212236139</v>
      </c>
    </row>
    <row customHeight="1" ht="18">
      <c r="C12" s="1117"/>
      <c s="1118" t="s">
        <v>209</v>
      </c>
      <c s="1119"/>
      <c s="1120">
        <f>SUM(F13:F17)</f>
        <v>404849</v>
      </c>
      <c s="1121">
        <f>SUM(G13:G17)</f>
        <v>1277762</v>
      </c>
      <c s="1122">
        <f>SUM(H13:H17)</f>
        <v>1682611</v>
      </c>
      <c s="1123"/>
      <c s="1121">
        <f>SUM(J13:J17)</f>
        <v>7611633</v>
      </c>
      <c s="1120">
        <f>SUM(K13:K17)</f>
        <v>8951366</v>
      </c>
      <c s="1120">
        <f>SUM(L13:L17)</f>
        <v>9662655</v>
      </c>
      <c s="1120">
        <f>SUM(M13:M17)</f>
        <v>8133029</v>
      </c>
      <c s="1121">
        <f>SUM(N13:N17)</f>
        <v>7601908</v>
      </c>
      <c s="1120">
        <f>SUM(O13:O17)</f>
        <v>41960591</v>
      </c>
      <c s="1124">
        <f>SUM(P13:P17)</f>
        <v>43643202</v>
      </c>
    </row>
    <row customHeight="1" ht="18">
      <c r="C13" s="1117"/>
      <c s="1125"/>
      <c s="1126" t="s">
        <v>161</v>
      </c>
      <c s="1127">
        <v>0</v>
      </c>
      <c s="1128">
        <v>0</v>
      </c>
      <c s="1122">
        <f>SUM(F13:G13)</f>
        <v>0</v>
      </c>
      <c s="1129"/>
      <c s="1128">
        <v>5061730</v>
      </c>
      <c s="1127">
        <v>4753684</v>
      </c>
      <c s="1127">
        <v>5235115</v>
      </c>
      <c s="1127">
        <v>2780459</v>
      </c>
      <c s="1128">
        <v>5042717</v>
      </c>
      <c s="1120">
        <f>SUM(I13:N13)</f>
        <v>22873705</v>
      </c>
      <c s="1124">
        <f>H13+O13</f>
        <v>22873705</v>
      </c>
    </row>
    <row customHeight="1" ht="18">
      <c r="C14" s="1117"/>
      <c s="1125"/>
      <c s="1126" t="s">
        <v>162</v>
      </c>
      <c s="1127">
        <v>0</v>
      </c>
      <c s="1128">
        <v>82148</v>
      </c>
      <c s="1122">
        <f>SUM(F14:G14)</f>
        <v>82148</v>
      </c>
      <c s="1129"/>
      <c s="1128">
        <v>40512</v>
      </c>
      <c s="1127">
        <v>445598</v>
      </c>
      <c s="1127">
        <v>256563</v>
      </c>
      <c s="1127">
        <v>459095</v>
      </c>
      <c s="1128">
        <v>580634</v>
      </c>
      <c s="1120">
        <f>SUM(I14:N14)</f>
        <v>1782402</v>
      </c>
      <c s="1124">
        <f>H14+O14</f>
        <v>1864550</v>
      </c>
    </row>
    <row customHeight="1" ht="18">
      <c r="C15" s="1117"/>
      <c s="1125"/>
      <c s="1126" t="s">
        <v>163</v>
      </c>
      <c s="1127">
        <v>384209</v>
      </c>
      <c s="1128">
        <v>1070504</v>
      </c>
      <c s="1122">
        <f>SUM(F15:G15)</f>
        <v>1454713</v>
      </c>
      <c s="1129"/>
      <c s="1128">
        <v>2143431</v>
      </c>
      <c s="1127">
        <v>2815150</v>
      </c>
      <c s="1127">
        <v>2514055</v>
      </c>
      <c s="1127">
        <v>4167549</v>
      </c>
      <c s="1128">
        <v>1685467</v>
      </c>
      <c s="1120">
        <f>SUM(I15:N15)</f>
        <v>13325652</v>
      </c>
      <c s="1124">
        <f>H15+O15</f>
        <v>14780365</v>
      </c>
    </row>
    <row customHeight="1" ht="18">
      <c r="C16" s="1117"/>
      <c s="1125"/>
      <c s="1126" t="s">
        <v>164</v>
      </c>
      <c s="1127">
        <v>0</v>
      </c>
      <c s="1128">
        <v>0</v>
      </c>
      <c s="1122">
        <f>SUM(F16:G16)</f>
        <v>0</v>
      </c>
      <c s="1129"/>
      <c s="1128">
        <v>0</v>
      </c>
      <c s="1127">
        <v>493634</v>
      </c>
      <c s="1127">
        <v>475252</v>
      </c>
      <c s="1127">
        <v>43476</v>
      </c>
      <c s="1128">
        <v>0</v>
      </c>
      <c s="1120">
        <f>SUM(I16:N16)</f>
        <v>1012362</v>
      </c>
      <c s="1124">
        <f>H16+O16</f>
        <v>1012362</v>
      </c>
    </row>
    <row customHeight="1" ht="18">
      <c r="C17" s="1117"/>
      <c s="1125"/>
      <c s="1126" t="s">
        <v>165</v>
      </c>
      <c s="1127">
        <v>20640</v>
      </c>
      <c s="1128">
        <v>125110</v>
      </c>
      <c s="1122">
        <f>SUM(F17:G17)</f>
        <v>145750</v>
      </c>
      <c s="1129"/>
      <c s="1128">
        <v>365960</v>
      </c>
      <c s="1127">
        <v>443300</v>
      </c>
      <c s="1127">
        <v>1181670</v>
      </c>
      <c s="1127">
        <v>682450</v>
      </c>
      <c s="1128">
        <v>293090</v>
      </c>
      <c s="1120">
        <f>SUM(I17:N17)</f>
        <v>2966470</v>
      </c>
      <c s="1124">
        <f>H17+O17</f>
        <v>3112220</v>
      </c>
    </row>
    <row customHeight="1" ht="18">
      <c r="C18" s="1117"/>
      <c s="1118" t="s">
        <v>210</v>
      </c>
      <c s="1130"/>
      <c s="1120">
        <f>SUM(F19:F20)</f>
        <v>674933</v>
      </c>
      <c s="1121">
        <f>SUM(G19:G20)</f>
        <v>1665900</v>
      </c>
      <c s="1122">
        <f>SUM(H19:H20)</f>
        <v>2340833</v>
      </c>
      <c s="1123"/>
      <c s="1121">
        <f>SUM(J19:J20)</f>
        <v>21213972</v>
      </c>
      <c s="1120">
        <f>SUM(K19:K20)</f>
        <v>25654293</v>
      </c>
      <c s="1120">
        <f>SUM(L19:L20)</f>
        <v>25287107</v>
      </c>
      <c s="1120">
        <f>SUM(M19:M20)</f>
        <v>6302957</v>
      </c>
      <c s="1121">
        <f>SUM(N19:N20)</f>
        <v>5614412</v>
      </c>
      <c s="1120">
        <f>SUM(O19:O20)</f>
        <v>84072741</v>
      </c>
      <c s="1124">
        <f>SUM(P19:P20)</f>
        <v>86413574</v>
      </c>
    </row>
    <row customHeight="1" ht="18">
      <c r="C19" s="1117"/>
      <c s="1125"/>
      <c s="1131" t="s">
        <v>166</v>
      </c>
      <c s="1127">
        <v>0</v>
      </c>
      <c s="1128">
        <v>0</v>
      </c>
      <c s="1122">
        <f>SUM(F19:G19)</f>
        <v>0</v>
      </c>
      <c s="1129"/>
      <c s="1128">
        <v>16042562</v>
      </c>
      <c s="1127">
        <v>18468458</v>
      </c>
      <c s="1127">
        <v>21114422</v>
      </c>
      <c s="1127">
        <v>4534580</v>
      </c>
      <c s="1128">
        <v>3927333</v>
      </c>
      <c s="1120">
        <f>SUM(I19:N19)</f>
        <v>64087355</v>
      </c>
      <c s="1124">
        <f>H19+O19</f>
        <v>64087355</v>
      </c>
    </row>
    <row customHeight="1" ht="18">
      <c r="C20" s="1117"/>
      <c s="1125"/>
      <c s="1131" t="s">
        <v>167</v>
      </c>
      <c s="1127">
        <v>674933</v>
      </c>
      <c s="1128">
        <v>1665900</v>
      </c>
      <c s="1122">
        <f>SUM(F20:G20)</f>
        <v>2340833</v>
      </c>
      <c s="1129"/>
      <c s="1128">
        <v>5171410</v>
      </c>
      <c s="1127">
        <v>7185835</v>
      </c>
      <c s="1127">
        <v>4172685</v>
      </c>
      <c s="1127">
        <v>1768377</v>
      </c>
      <c s="1128">
        <v>1687079</v>
      </c>
      <c s="1120">
        <f>SUM(I20:N20)</f>
        <v>19985386</v>
      </c>
      <c s="1124">
        <f>H20+O20</f>
        <v>22326219</v>
      </c>
    </row>
    <row customHeight="1" ht="18">
      <c r="C21" s="1117"/>
      <c s="1118" t="s">
        <v>211</v>
      </c>
      <c s="1119"/>
      <c s="1120">
        <f>SUM(F22:F25)</f>
        <v>57181</v>
      </c>
      <c s="1121">
        <f>SUM(G22:G25)</f>
        <v>263510</v>
      </c>
      <c s="1122">
        <f>SUM(H22:H25)</f>
        <v>320691</v>
      </c>
      <c s="1123"/>
      <c s="1121">
        <f>SUM(J22:J25)</f>
        <v>2867984</v>
      </c>
      <c s="1120">
        <f>SUM(K22:K25)</f>
        <v>3395692</v>
      </c>
      <c s="1120">
        <f>SUM(L22:L25)</f>
        <v>8365733</v>
      </c>
      <c s="1120">
        <f>SUM(M22:M25)</f>
        <v>2190389</v>
      </c>
      <c s="1121">
        <f>SUM(N22:N25)</f>
        <v>3519647</v>
      </c>
      <c s="1120">
        <f>SUM(O22:O25)</f>
        <v>20339445</v>
      </c>
      <c s="1124">
        <f>SUM(P22:P25)</f>
        <v>20660136</v>
      </c>
    </row>
    <row customHeight="1" ht="18">
      <c r="C22" s="1117"/>
      <c s="1125"/>
      <c s="1126" t="s">
        <v>168</v>
      </c>
      <c s="1127">
        <v>18367</v>
      </c>
      <c s="1128">
        <v>263510</v>
      </c>
      <c s="1122">
        <f>SUM(F22:G22)</f>
        <v>281877</v>
      </c>
      <c s="1129"/>
      <c s="1128">
        <v>1871638</v>
      </c>
      <c s="1127">
        <v>3323415</v>
      </c>
      <c s="1127">
        <v>7883522</v>
      </c>
      <c s="1127">
        <v>1895743</v>
      </c>
      <c s="1128">
        <v>3519647</v>
      </c>
      <c s="1120">
        <f>SUM(I22:N22)</f>
        <v>18493965</v>
      </c>
      <c s="1124">
        <f>H22+O22</f>
        <v>18775842</v>
      </c>
    </row>
    <row customHeight="1" ht="18">
      <c r="C23" s="1117"/>
      <c s="1125"/>
      <c s="1126" t="s">
        <v>169</v>
      </c>
      <c s="1127">
        <v>38814</v>
      </c>
      <c s="1128">
        <v>0</v>
      </c>
      <c s="1122">
        <f>SUM(F23:G23)</f>
        <v>38814</v>
      </c>
      <c s="1129"/>
      <c s="1128">
        <v>996346</v>
      </c>
      <c s="1127">
        <v>72277</v>
      </c>
      <c s="1127">
        <v>482211</v>
      </c>
      <c s="1127">
        <v>294646</v>
      </c>
      <c s="1128">
        <v>0</v>
      </c>
      <c s="1120">
        <f>SUM(I23:N23)</f>
        <v>1845480</v>
      </c>
      <c s="1124">
        <f>H23+O23</f>
        <v>1884294</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795788</v>
      </c>
      <c s="1121">
        <f>SUM(G27:G29)</f>
        <v>2498230</v>
      </c>
      <c s="1122">
        <f>SUM(H27:H29)</f>
        <v>3294018</v>
      </c>
      <c s="1123"/>
      <c s="1121">
        <f>SUM(J27:J29)</f>
        <v>1312830</v>
      </c>
      <c s="1120">
        <f>SUM(K27:K29)</f>
        <v>4127324</v>
      </c>
      <c s="1120">
        <f>SUM(L27:L29)</f>
        <v>4372294</v>
      </c>
      <c s="1120">
        <f>SUM(M27:M29)</f>
        <v>2716130</v>
      </c>
      <c s="1121">
        <f>SUM(N27:N29)</f>
        <v>1851810</v>
      </c>
      <c s="1120">
        <f>SUM(O27:O29)</f>
        <v>14380388</v>
      </c>
      <c s="1124">
        <f>SUM(P27:P29)</f>
        <v>17674406</v>
      </c>
    </row>
    <row customHeight="1" ht="18">
      <c r="C27" s="1117"/>
      <c s="1125"/>
      <c s="1133" t="s">
        <v>172</v>
      </c>
      <c s="1134">
        <v>654070</v>
      </c>
      <c s="1135">
        <v>1826500</v>
      </c>
      <c s="1122">
        <f>SUM(F27:G27)</f>
        <v>2480570</v>
      </c>
      <c s="1129"/>
      <c s="1135">
        <v>1151330</v>
      </c>
      <c s="1134">
        <v>3875370</v>
      </c>
      <c s="1134">
        <v>4212570</v>
      </c>
      <c s="1134">
        <v>2591720</v>
      </c>
      <c s="1135">
        <v>1851810</v>
      </c>
      <c s="1120">
        <f>SUM(I27:N27)</f>
        <v>13682800</v>
      </c>
      <c s="1124">
        <f>H27+O27</f>
        <v>16163370</v>
      </c>
    </row>
    <row customHeight="1" ht="18">
      <c r="C28" s="1117"/>
      <c s="1136"/>
      <c s="1131" t="s">
        <v>213</v>
      </c>
      <c s="1137">
        <v>37390</v>
      </c>
      <c s="1138">
        <v>17000</v>
      </c>
      <c s="1122">
        <f>SUM(F28:G28)</f>
        <v>54390</v>
      </c>
      <c s="1139"/>
      <c s="1138">
        <v>24500</v>
      </c>
      <c s="1137">
        <v>113954</v>
      </c>
      <c s="1137">
        <v>159724</v>
      </c>
      <c s="1137">
        <v>16410</v>
      </c>
      <c s="1138">
        <v>0</v>
      </c>
      <c s="1120">
        <f>SUM(I28:N28)</f>
        <v>314588</v>
      </c>
      <c s="1124">
        <f>H28+O28</f>
        <v>368978</v>
      </c>
    </row>
    <row customHeight="1" ht="18">
      <c r="C29" s="1117"/>
      <c s="1140"/>
      <c s="1126" t="s">
        <v>214</v>
      </c>
      <c s="1141">
        <v>104328</v>
      </c>
      <c s="1142">
        <v>654730</v>
      </c>
      <c s="1122">
        <f>SUM(F29:G29)</f>
        <v>759058</v>
      </c>
      <c s="1139"/>
      <c s="1142">
        <v>137000</v>
      </c>
      <c s="1141">
        <v>138000</v>
      </c>
      <c s="1141">
        <v>0</v>
      </c>
      <c s="1141">
        <v>108000</v>
      </c>
      <c s="1142">
        <v>0</v>
      </c>
      <c s="1120">
        <f>SUM(I29:N29)</f>
        <v>383000</v>
      </c>
      <c s="1124">
        <f>H29+O29</f>
        <v>1142058</v>
      </c>
    </row>
    <row customHeight="1" ht="18">
      <c r="C30" s="1117"/>
      <c s="1125" t="s">
        <v>173</v>
      </c>
      <c s="1143"/>
      <c s="1127">
        <v>1078865</v>
      </c>
      <c s="1128">
        <v>2889104</v>
      </c>
      <c s="1122">
        <f>SUM(F30:G30)</f>
        <v>3967969</v>
      </c>
      <c s="1129"/>
      <c s="1128">
        <v>7304528</v>
      </c>
      <c s="1127">
        <v>10298342</v>
      </c>
      <c s="1127">
        <v>12302546</v>
      </c>
      <c s="1127">
        <v>5795223</v>
      </c>
      <c s="1128">
        <v>4176213</v>
      </c>
      <c s="1120">
        <f>SUM(I30:N30)</f>
        <v>39876852</v>
      </c>
      <c s="1124">
        <f>H30+O30</f>
        <v>43844821</v>
      </c>
    </row>
    <row customHeight="1" ht="18">
      <c r="C31" s="1144"/>
      <c s="1145" t="s">
        <v>174</v>
      </c>
      <c s="1146"/>
      <c s="1187"/>
      <c s="1187"/>
      <c s="1188"/>
      <c s="1189"/>
      <c s="1187"/>
      <c s="1187"/>
      <c s="1187"/>
      <c s="1187"/>
      <c s="1187"/>
      <c s="1188"/>
      <c s="1190"/>
    </row>
    <row customHeight="1" ht="18">
      <c r="C32" s="1110" t="s">
        <v>215</v>
      </c>
      <c s="1151"/>
      <c s="1152"/>
      <c s="1112">
        <f>SUM(F33:F41)</f>
        <v>189321</v>
      </c>
      <c s="1113">
        <f>SUM(G33:G41)</f>
        <v>1207661</v>
      </c>
      <c s="1114">
        <f>SUM(H33:H41)</f>
        <v>1396982</v>
      </c>
      <c s="1115"/>
      <c s="1113">
        <f>SUM(J33:J41)</f>
        <v>19683240</v>
      </c>
      <c s="1112">
        <f>SUM(K33:K41)</f>
        <v>24351102</v>
      </c>
      <c s="1112">
        <f>SUM(L33:L41)</f>
        <v>29098560</v>
      </c>
      <c s="1112">
        <f>SUM(M33:M41)</f>
        <v>12754214</v>
      </c>
      <c s="1113">
        <f>SUM(N33:N41)</f>
        <v>9573462</v>
      </c>
      <c s="1112">
        <f>SUM(O33:O41)</f>
        <v>95460578</v>
      </c>
      <c s="1116">
        <f>SUM(P33:P41)</f>
        <v>96857560</v>
      </c>
    </row>
    <row customHeight="1" ht="18">
      <c r="C33" s="1153"/>
      <c s="1154" t="s">
        <v>190</v>
      </c>
      <c s="1155"/>
      <c s="1156">
        <v>0</v>
      </c>
      <c s="1157">
        <v>0</v>
      </c>
      <c s="1158">
        <f>SUM(F33:G33)</f>
        <v>0</v>
      </c>
      <c s="1129"/>
      <c s="1157">
        <v>0</v>
      </c>
      <c s="1156">
        <v>794284</v>
      </c>
      <c s="1156">
        <v>0</v>
      </c>
      <c s="1156">
        <v>0</v>
      </c>
      <c s="1157">
        <v>1813280</v>
      </c>
      <c s="1159">
        <f>SUM(I33:N33)</f>
        <v>2607564</v>
      </c>
      <c s="1160">
        <f>H33+O33</f>
        <v>2607564</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5454700</v>
      </c>
      <c s="1127">
        <v>5093884</v>
      </c>
      <c s="1127">
        <v>6310575</v>
      </c>
      <c s="1127">
        <v>3105173</v>
      </c>
      <c s="1128">
        <v>2356704</v>
      </c>
      <c s="1120">
        <f>SUM(I35:N35)</f>
        <v>22321036</v>
      </c>
      <c s="1124">
        <f>H35+O35</f>
        <v>22321036</v>
      </c>
    </row>
    <row customHeight="1" ht="18">
      <c r="C36" s="1117"/>
      <c s="1161" t="s">
        <v>193</v>
      </c>
      <c s="1130"/>
      <c s="1127">
        <v>0</v>
      </c>
      <c s="1128">
        <v>0</v>
      </c>
      <c s="1122">
        <f>SUM(F36:G36)</f>
        <v>0</v>
      </c>
      <c s="1129"/>
      <c s="1128">
        <v>1609381</v>
      </c>
      <c s="1127">
        <v>2282197</v>
      </c>
      <c s="1127">
        <v>4381835</v>
      </c>
      <c s="1127">
        <v>1858767</v>
      </c>
      <c s="1128">
        <v>0</v>
      </c>
      <c s="1120">
        <f>SUM(I36:N36)</f>
        <v>10132180</v>
      </c>
      <c s="1124">
        <f>H36+O36</f>
        <v>10132180</v>
      </c>
    </row>
    <row customHeight="1" ht="18">
      <c r="C37" s="1117"/>
      <c s="1161" t="s">
        <v>194</v>
      </c>
      <c s="1130"/>
      <c s="1127">
        <v>189321</v>
      </c>
      <c s="1128">
        <v>1207661</v>
      </c>
      <c s="1122">
        <f>SUM(F37:G37)</f>
        <v>1396982</v>
      </c>
      <c s="1129"/>
      <c s="1128">
        <v>3366818</v>
      </c>
      <c s="1127">
        <v>6734593</v>
      </c>
      <c s="1127">
        <v>5507069</v>
      </c>
      <c s="1127">
        <v>0</v>
      </c>
      <c s="1128">
        <v>661872</v>
      </c>
      <c s="1120">
        <f>SUM(I37:N37)</f>
        <v>16270352</v>
      </c>
      <c s="1124">
        <f>H37+O37</f>
        <v>17667334</v>
      </c>
    </row>
    <row customHeight="1" ht="18">
      <c r="C38" s="1117"/>
      <c s="1161" t="s">
        <v>195</v>
      </c>
      <c s="1130"/>
      <c s="1157">
        <v>0</v>
      </c>
      <c s="1128">
        <v>0</v>
      </c>
      <c s="1122">
        <f>SUM(F38:G38)</f>
        <v>0</v>
      </c>
      <c s="1129"/>
      <c s="1128">
        <v>4669834</v>
      </c>
      <c s="1127">
        <v>5022890</v>
      </c>
      <c s="1127">
        <v>7095136</v>
      </c>
      <c s="1127">
        <v>3881507</v>
      </c>
      <c s="1128">
        <v>2683393</v>
      </c>
      <c s="1120">
        <f>SUM(I38:N38)</f>
        <v>23352760</v>
      </c>
      <c s="1124">
        <f>H38+O38</f>
        <v>23352760</v>
      </c>
    </row>
    <row customHeight="1" ht="18">
      <c r="C39" s="1117"/>
      <c s="1154" t="s">
        <v>196</v>
      </c>
      <c s="1162"/>
      <c s="1156">
        <v>0</v>
      </c>
      <c s="1157">
        <v>0</v>
      </c>
      <c s="1122">
        <f>SUM(F39:G39)</f>
        <v>0</v>
      </c>
      <c s="1129"/>
      <c s="1128">
        <v>1463805</v>
      </c>
      <c s="1127">
        <v>4208993</v>
      </c>
      <c s="1127">
        <v>4423985</v>
      </c>
      <c s="1127">
        <v>2038844</v>
      </c>
      <c s="1128">
        <v>0</v>
      </c>
      <c s="1120">
        <f>SUM(I39:N39)</f>
        <v>12135627</v>
      </c>
      <c s="1124">
        <f>H39+O39</f>
        <v>12135627</v>
      </c>
    </row>
    <row customHeight="1" ht="18">
      <c r="C40" s="1153"/>
      <c s="1154" t="s">
        <v>197</v>
      </c>
      <c s="1155"/>
      <c s="1156">
        <v>0</v>
      </c>
      <c s="1157">
        <v>0</v>
      </c>
      <c s="1158">
        <f>SUM(F40:G40)</f>
        <v>0</v>
      </c>
      <c s="1129"/>
      <c s="1157">
        <v>0</v>
      </c>
      <c s="1156">
        <v>0</v>
      </c>
      <c s="1156">
        <v>1379960</v>
      </c>
      <c s="1156">
        <v>1869923</v>
      </c>
      <c s="1157">
        <v>2058213</v>
      </c>
      <c s="1159">
        <f>SUM(I40:N40)</f>
        <v>5308096</v>
      </c>
      <c s="1160">
        <f>H40+O40</f>
        <v>5308096</v>
      </c>
    </row>
    <row customHeight="1" ht="18">
      <c r="C41" s="1163"/>
      <c s="1164" t="s">
        <v>198</v>
      </c>
      <c s="1165"/>
      <c s="1147">
        <v>0</v>
      </c>
      <c s="1148">
        <v>0</v>
      </c>
      <c s="1122">
        <f>SUM(F41:G41)</f>
        <v>0</v>
      </c>
      <c s="1129"/>
      <c s="1148">
        <v>3118702</v>
      </c>
      <c s="1147">
        <v>214261</v>
      </c>
      <c s="1147">
        <v>0</v>
      </c>
      <c s="1147">
        <v>0</v>
      </c>
      <c s="1148">
        <v>0</v>
      </c>
      <c s="1166">
        <f>SUM(I41:N41)</f>
        <v>3332963</v>
      </c>
      <c s="1150">
        <f>H41+O41</f>
        <v>3332963</v>
      </c>
    </row>
    <row customHeight="1" ht="18">
      <c r="C42" s="1117" t="s">
        <v>216</v>
      </c>
      <c s="1119"/>
      <c s="1119"/>
      <c s="1113">
        <f>SUM(F43:F46)</f>
        <v>0</v>
      </c>
      <c s="1113">
        <f>SUM(G43:G46)</f>
        <v>0</v>
      </c>
      <c s="1114">
        <f>SUM(H43:H46)</f>
        <v>0</v>
      </c>
      <c s="1115"/>
      <c s="1113">
        <f>SUM(J43:J46)</f>
        <v>0</v>
      </c>
      <c s="1112">
        <f>SUM(K43:K46)</f>
        <v>7647699</v>
      </c>
      <c s="1112">
        <f>SUM(L43:L46)</f>
        <v>16816011</v>
      </c>
      <c s="1112">
        <f>SUM(M43:M46)</f>
        <v>27045767</v>
      </c>
      <c s="1113">
        <f>SUM(N43:N46)</f>
        <v>13341374</v>
      </c>
      <c s="1112">
        <f>SUM(O43:O46)</f>
        <v>64850851</v>
      </c>
      <c s="1116">
        <f>SUM(P43:P46)</f>
        <v>64850851</v>
      </c>
    </row>
    <row customHeight="1" ht="18">
      <c r="C43" s="1117"/>
      <c s="1167" t="s">
        <v>91</v>
      </c>
      <c s="1167"/>
      <c s="1128">
        <v>0</v>
      </c>
      <c s="1128">
        <v>0</v>
      </c>
      <c s="1122">
        <f>SUM(F43:G43)</f>
        <v>0</v>
      </c>
      <c s="1129"/>
      <c s="1128">
        <v>0</v>
      </c>
      <c s="1127">
        <v>0</v>
      </c>
      <c s="1127">
        <v>9571389</v>
      </c>
      <c s="1127">
        <v>12205215</v>
      </c>
      <c s="1128">
        <v>4025339</v>
      </c>
      <c s="1120">
        <f>SUM(I43:N43)</f>
        <v>25801943</v>
      </c>
      <c s="1124">
        <f>H43+O43</f>
        <v>25801943</v>
      </c>
    </row>
    <row customHeight="1" ht="18">
      <c r="C44" s="1117"/>
      <c s="1167" t="s">
        <v>92</v>
      </c>
      <c s="1167"/>
      <c s="1127">
        <v>0</v>
      </c>
      <c s="1128">
        <v>0</v>
      </c>
      <c s="1122">
        <f>SUM(F44:G44)</f>
        <v>0</v>
      </c>
      <c s="1129"/>
      <c s="1128">
        <v>0</v>
      </c>
      <c s="1127">
        <v>7647699</v>
      </c>
      <c s="1127">
        <v>7244622</v>
      </c>
      <c s="1127">
        <v>14840552</v>
      </c>
      <c s="1128">
        <v>9316035</v>
      </c>
      <c s="1120">
        <f>SUM(I44:N44)</f>
        <v>39048908</v>
      </c>
      <c s="1124">
        <f>H44+O44</f>
        <v>39048908</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3200937</v>
      </c>
      <c s="1173">
        <f>SUM(G11,G32,G42)</f>
        <v>9802167</v>
      </c>
      <c s="1174">
        <f>SUM(H11,H32,H42)</f>
        <v>13003104</v>
      </c>
      <c s="1041"/>
      <c s="1173">
        <f>SUM(J11,J32,J42)</f>
        <v>59994187</v>
      </c>
      <c s="1173">
        <f>SUM(K11,K32,K42)</f>
        <v>84425818</v>
      </c>
      <c s="1173">
        <f>SUM(L11,L32,L42)</f>
        <v>105904906</v>
      </c>
      <c s="1173">
        <f>SUM(M11,M32,M42)</f>
        <v>64937709</v>
      </c>
      <c s="1173">
        <f>SUM(N11,N32,N42)</f>
        <v>45678826</v>
      </c>
      <c s="1173">
        <f>O11+O32+O42</f>
        <v>360941446</v>
      </c>
      <c s="1175">
        <f>P11+P32+P42</f>
        <v>373944550</v>
      </c>
    </row>
    <row customHeight="1" ht="12"/>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202</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224</v>
      </c>
    </row>
    <row customHeight="1" ht="18">
      <c r="C8" s="1191" t="s">
        <v>222</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2108102</v>
      </c>
      <c s="1113">
        <f>SUM(G12,G18,G21,G26,G30,G31)</f>
        <v>6016098</v>
      </c>
      <c s="1114">
        <f>SUM(H12,H18,H21,H26,H30,H31)</f>
        <v>8124200</v>
      </c>
      <c s="1115"/>
      <c s="1113">
        <f>SUM(J12,J18,J21,J26,J30,J31)</f>
        <v>28217415</v>
      </c>
      <c s="1113">
        <f>SUM(K12,K18,K21,K26,K30,K31)</f>
        <v>36698641</v>
      </c>
      <c s="1112">
        <f>SUM(L12,L18,L21,L26,L30,L31)</f>
        <v>41992984</v>
      </c>
      <c s="1113">
        <f>SUM(M12,M18,M21,M26,M30,M31)</f>
        <v>17596292</v>
      </c>
      <c s="1113">
        <f>SUM(N12,N18,N21,N26,N30,N31)</f>
        <v>15934740</v>
      </c>
      <c s="1112">
        <f>O12+O18+O21+O26+O30+O31</f>
        <v>140440072</v>
      </c>
      <c s="1116">
        <f>P12+P18+P21+P26+P30+P31</f>
        <v>148564272</v>
      </c>
    </row>
    <row customHeight="1" ht="18">
      <c r="C12" s="1117"/>
      <c s="1118" t="s">
        <v>209</v>
      </c>
      <c s="1119"/>
      <c s="1120">
        <f>SUM(F13:F17)</f>
        <v>283392</v>
      </c>
      <c s="1121">
        <f>SUM(G13:G17)</f>
        <v>894417</v>
      </c>
      <c s="1122">
        <f>SUM(H13:H17)</f>
        <v>1177809</v>
      </c>
      <c s="1123"/>
      <c s="1121">
        <f>SUM(J13:J17)</f>
        <v>5328078</v>
      </c>
      <c s="1120">
        <f>SUM(K13:K17)</f>
        <v>6265870</v>
      </c>
      <c s="1120">
        <f>SUM(L13:L17)</f>
        <v>6763790</v>
      </c>
      <c s="1120">
        <f>SUM(M13:M17)</f>
        <v>5693070</v>
      </c>
      <c s="1121">
        <f>SUM(N13:N17)</f>
        <v>5321312</v>
      </c>
      <c s="1120">
        <f>SUM(O13:O17)</f>
        <v>29372120</v>
      </c>
      <c s="1124">
        <f>SUM(P13:P17)</f>
        <v>30549929</v>
      </c>
    </row>
    <row customHeight="1" ht="18">
      <c r="C13" s="1117"/>
      <c s="1125"/>
      <c s="1126" t="s">
        <v>161</v>
      </c>
      <c s="1127">
        <v>0</v>
      </c>
      <c s="1128">
        <v>0</v>
      </c>
      <c s="1122">
        <f>SUM(F13:G13)</f>
        <v>0</v>
      </c>
      <c s="1129"/>
      <c s="1128">
        <v>3543164</v>
      </c>
      <c s="1127">
        <v>3327544</v>
      </c>
      <c s="1127">
        <v>3664549</v>
      </c>
      <c s="1127">
        <v>1946308</v>
      </c>
      <c s="1128">
        <v>3529893</v>
      </c>
      <c s="1120">
        <f>SUM(I13:N13)</f>
        <v>16011458</v>
      </c>
      <c s="1124">
        <f>H13+O13</f>
        <v>16011458</v>
      </c>
    </row>
    <row customHeight="1" ht="18">
      <c r="C14" s="1117"/>
      <c s="1125"/>
      <c s="1126" t="s">
        <v>162</v>
      </c>
      <c s="1127">
        <v>0</v>
      </c>
      <c s="1128">
        <v>57503</v>
      </c>
      <c s="1122">
        <f>SUM(F14:G14)</f>
        <v>57503</v>
      </c>
      <c s="1129"/>
      <c s="1128">
        <v>28357</v>
      </c>
      <c s="1127">
        <v>311914</v>
      </c>
      <c s="1127">
        <v>179591</v>
      </c>
      <c s="1127">
        <v>321361</v>
      </c>
      <c s="1128">
        <v>406442</v>
      </c>
      <c s="1120">
        <f>SUM(I14:N14)</f>
        <v>1247665</v>
      </c>
      <c s="1124">
        <f>H14+O14</f>
        <v>1305168</v>
      </c>
    </row>
    <row customHeight="1" ht="18">
      <c r="C15" s="1117"/>
      <c s="1125"/>
      <c s="1126" t="s">
        <v>163</v>
      </c>
      <c s="1127">
        <v>268944</v>
      </c>
      <c s="1128">
        <v>749337</v>
      </c>
      <c s="1122">
        <f>SUM(F15:G15)</f>
        <v>1018281</v>
      </c>
      <c s="1129"/>
      <c s="1128">
        <v>1500385</v>
      </c>
      <c s="1127">
        <v>1970565</v>
      </c>
      <c s="1127">
        <v>1759812</v>
      </c>
      <c s="1127">
        <v>2917253</v>
      </c>
      <c s="1128">
        <v>1179814</v>
      </c>
      <c s="1120">
        <f>SUM(I15:N15)</f>
        <v>9327829</v>
      </c>
      <c s="1124">
        <f>H15+O15</f>
        <v>10346110</v>
      </c>
    </row>
    <row customHeight="1" ht="18">
      <c r="C16" s="1117"/>
      <c s="1125"/>
      <c s="1126" t="s">
        <v>164</v>
      </c>
      <c s="1127">
        <v>0</v>
      </c>
      <c s="1128">
        <v>0</v>
      </c>
      <c s="1122">
        <f>SUM(F16:G16)</f>
        <v>0</v>
      </c>
      <c s="1129"/>
      <c s="1128">
        <v>0</v>
      </c>
      <c s="1127">
        <v>345537</v>
      </c>
      <c s="1127">
        <v>332669</v>
      </c>
      <c s="1127">
        <v>30433</v>
      </c>
      <c s="1128">
        <v>0</v>
      </c>
      <c s="1120">
        <f>SUM(I16:N16)</f>
        <v>708639</v>
      </c>
      <c s="1124">
        <f>H16+O16</f>
        <v>708639</v>
      </c>
    </row>
    <row customHeight="1" ht="18">
      <c r="C17" s="1117"/>
      <c s="1125"/>
      <c s="1126" t="s">
        <v>165</v>
      </c>
      <c s="1127">
        <v>14448</v>
      </c>
      <c s="1128">
        <v>87577</v>
      </c>
      <c s="1122">
        <f>SUM(F17:G17)</f>
        <v>102025</v>
      </c>
      <c s="1129"/>
      <c s="1128">
        <v>256172</v>
      </c>
      <c s="1127">
        <v>310310</v>
      </c>
      <c s="1127">
        <v>827169</v>
      </c>
      <c s="1127">
        <v>477715</v>
      </c>
      <c s="1128">
        <v>205163</v>
      </c>
      <c s="1120">
        <f>SUM(I17:N17)</f>
        <v>2076529</v>
      </c>
      <c s="1124">
        <f>H17+O17</f>
        <v>2178554</v>
      </c>
    </row>
    <row customHeight="1" ht="18">
      <c r="C18" s="1117"/>
      <c s="1118" t="s">
        <v>210</v>
      </c>
      <c s="1130"/>
      <c s="1120">
        <f>SUM(F19:F20)</f>
        <v>472441</v>
      </c>
      <c s="1121">
        <f>SUM(G19:G20)</f>
        <v>1166115</v>
      </c>
      <c s="1122">
        <f>SUM(H19:H20)</f>
        <v>1638556</v>
      </c>
      <c s="1123"/>
      <c s="1121">
        <f>SUM(J19:J20)</f>
        <v>14849642</v>
      </c>
      <c s="1120">
        <f>SUM(K19:K20)</f>
        <v>17957869</v>
      </c>
      <c s="1120">
        <f>SUM(L19:L20)</f>
        <v>17700881</v>
      </c>
      <c s="1120">
        <f>SUM(M19:M20)</f>
        <v>4412035</v>
      </c>
      <c s="1121">
        <f>SUM(N19:N20)</f>
        <v>3930074</v>
      </c>
      <c s="1120">
        <f>SUM(O19:O20)</f>
        <v>58850501</v>
      </c>
      <c s="1124">
        <f>SUM(P19:P20)</f>
        <v>60489057</v>
      </c>
    </row>
    <row customHeight="1" ht="18">
      <c r="C19" s="1117"/>
      <c s="1125"/>
      <c s="1131" t="s">
        <v>166</v>
      </c>
      <c s="1127">
        <v>0</v>
      </c>
      <c s="1128">
        <v>0</v>
      </c>
      <c s="1122">
        <f>SUM(F19:G19)</f>
        <v>0</v>
      </c>
      <c s="1129"/>
      <c s="1128">
        <v>11229688</v>
      </c>
      <c s="1127">
        <v>12927818</v>
      </c>
      <c s="1127">
        <v>14780024</v>
      </c>
      <c s="1127">
        <v>3174184</v>
      </c>
      <c s="1128">
        <v>2749121</v>
      </c>
      <c s="1120">
        <f>SUM(I19:N19)</f>
        <v>44860835</v>
      </c>
      <c s="1124">
        <f>H19+O19</f>
        <v>44860835</v>
      </c>
    </row>
    <row customHeight="1" ht="18">
      <c r="C20" s="1117"/>
      <c s="1125"/>
      <c s="1131" t="s">
        <v>167</v>
      </c>
      <c s="1127">
        <v>472441</v>
      </c>
      <c s="1128">
        <v>1166115</v>
      </c>
      <c s="1122">
        <f>SUM(F20:G20)</f>
        <v>1638556</v>
      </c>
      <c s="1129"/>
      <c s="1128">
        <v>3619954</v>
      </c>
      <c s="1127">
        <v>5030051</v>
      </c>
      <c s="1127">
        <v>2920857</v>
      </c>
      <c s="1127">
        <v>1237851</v>
      </c>
      <c s="1128">
        <v>1180953</v>
      </c>
      <c s="1120">
        <f>SUM(I20:N20)</f>
        <v>13989666</v>
      </c>
      <c s="1124">
        <f>H20+O20</f>
        <v>15628222</v>
      </c>
    </row>
    <row customHeight="1" ht="18">
      <c r="C21" s="1117"/>
      <c s="1118" t="s">
        <v>211</v>
      </c>
      <c s="1119"/>
      <c s="1120">
        <f>SUM(F22:F25)</f>
        <v>40024</v>
      </c>
      <c s="1121">
        <f>SUM(G22:G25)</f>
        <v>184450</v>
      </c>
      <c s="1122">
        <f>SUM(H22:H25)</f>
        <v>224474</v>
      </c>
      <c s="1123"/>
      <c s="1121">
        <f>SUM(J22:J25)</f>
        <v>2007565</v>
      </c>
      <c s="1120">
        <f>SUM(K22:K25)</f>
        <v>2376955</v>
      </c>
      <c s="1120">
        <f>SUM(L22:L25)</f>
        <v>5855950</v>
      </c>
      <c s="1120">
        <f>SUM(M22:M25)</f>
        <v>1533254</v>
      </c>
      <c s="1121">
        <f>SUM(N22:N25)</f>
        <v>2463742</v>
      </c>
      <c s="1120">
        <f>SUM(O22:O25)</f>
        <v>14237466</v>
      </c>
      <c s="1124">
        <f>SUM(P22:P25)</f>
        <v>14461940</v>
      </c>
    </row>
    <row customHeight="1" ht="18">
      <c r="C22" s="1117"/>
      <c s="1125"/>
      <c s="1126" t="s">
        <v>168</v>
      </c>
      <c s="1127">
        <v>12856</v>
      </c>
      <c s="1128">
        <v>184450</v>
      </c>
      <c s="1122">
        <f>SUM(F22:G22)</f>
        <v>197306</v>
      </c>
      <c s="1129"/>
      <c s="1128">
        <v>1310132</v>
      </c>
      <c s="1127">
        <v>2326362</v>
      </c>
      <c s="1127">
        <v>5518406</v>
      </c>
      <c s="1127">
        <v>1327003</v>
      </c>
      <c s="1128">
        <v>2463742</v>
      </c>
      <c s="1120">
        <f>SUM(I22:N22)</f>
        <v>12945645</v>
      </c>
      <c s="1124">
        <f>H22+O22</f>
        <v>13142951</v>
      </c>
    </row>
    <row customHeight="1" ht="18">
      <c r="C23" s="1117"/>
      <c s="1125"/>
      <c s="1126" t="s">
        <v>169</v>
      </c>
      <c s="1127">
        <v>27168</v>
      </c>
      <c s="1128">
        <v>0</v>
      </c>
      <c s="1122">
        <f>SUM(F23:G23)</f>
        <v>27168</v>
      </c>
      <c s="1129"/>
      <c s="1128">
        <v>697433</v>
      </c>
      <c s="1127">
        <v>50593</v>
      </c>
      <c s="1127">
        <v>337544</v>
      </c>
      <c s="1127">
        <v>206251</v>
      </c>
      <c s="1128">
        <v>0</v>
      </c>
      <c s="1120">
        <f>SUM(I23:N23)</f>
        <v>1291821</v>
      </c>
      <c s="1124">
        <f>H23+O23</f>
        <v>1318989</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557051</v>
      </c>
      <c s="1121">
        <f>SUM(G27:G29)</f>
        <v>1748761</v>
      </c>
      <c s="1122">
        <f>SUM(H27:H29)</f>
        <v>2305812</v>
      </c>
      <c s="1123"/>
      <c s="1121">
        <f>SUM(J27:J29)</f>
        <v>918981</v>
      </c>
      <c s="1120">
        <f>SUM(K27:K29)</f>
        <v>2889126</v>
      </c>
      <c s="1120">
        <f>SUM(L27:L29)</f>
        <v>3060605</v>
      </c>
      <c s="1120">
        <f>SUM(M27:M29)</f>
        <v>1901291</v>
      </c>
      <c s="1121">
        <f>SUM(N27:N29)</f>
        <v>1296267</v>
      </c>
      <c s="1120">
        <f>SUM(O27:O29)</f>
        <v>10066270</v>
      </c>
      <c s="1124">
        <f>SUM(P27:P29)</f>
        <v>12372082</v>
      </c>
    </row>
    <row customHeight="1" ht="18">
      <c r="C27" s="1117"/>
      <c s="1125"/>
      <c s="1133" t="s">
        <v>172</v>
      </c>
      <c s="1134">
        <v>457849</v>
      </c>
      <c s="1135">
        <v>1278550</v>
      </c>
      <c s="1122">
        <f>SUM(F27:G27)</f>
        <v>1736399</v>
      </c>
      <c s="1129"/>
      <c s="1135">
        <v>805931</v>
      </c>
      <c s="1134">
        <v>2712759</v>
      </c>
      <c s="1134">
        <v>2948799</v>
      </c>
      <c s="1134">
        <v>1814204</v>
      </c>
      <c s="1135">
        <v>1296267</v>
      </c>
      <c s="1120">
        <f>SUM(I27:N27)</f>
        <v>9577960</v>
      </c>
      <c s="1124">
        <f>H27+O27</f>
        <v>11314359</v>
      </c>
    </row>
    <row customHeight="1" ht="18">
      <c r="C28" s="1117"/>
      <c s="1136"/>
      <c s="1131" t="s">
        <v>213</v>
      </c>
      <c s="1137">
        <v>26173</v>
      </c>
      <c s="1138">
        <v>11900</v>
      </c>
      <c s="1122">
        <f>SUM(F28:G28)</f>
        <v>38073</v>
      </c>
      <c s="1139"/>
      <c s="1138">
        <v>17150</v>
      </c>
      <c s="1137">
        <v>79767</v>
      </c>
      <c s="1137">
        <v>111806</v>
      </c>
      <c s="1137">
        <v>11487</v>
      </c>
      <c s="1138">
        <v>0</v>
      </c>
      <c s="1120">
        <f>SUM(I28:N28)</f>
        <v>220210</v>
      </c>
      <c s="1124">
        <f>H28+O28</f>
        <v>258283</v>
      </c>
    </row>
    <row customHeight="1" ht="18">
      <c r="C29" s="1117"/>
      <c s="1140"/>
      <c s="1126" t="s">
        <v>214</v>
      </c>
      <c s="1141">
        <v>73029</v>
      </c>
      <c s="1142">
        <v>458311</v>
      </c>
      <c s="1122">
        <f>SUM(F29:G29)</f>
        <v>531340</v>
      </c>
      <c s="1139"/>
      <c s="1142">
        <v>95900</v>
      </c>
      <c s="1141">
        <v>96600</v>
      </c>
      <c s="1141">
        <v>0</v>
      </c>
      <c s="1141">
        <v>75600</v>
      </c>
      <c s="1142">
        <v>0</v>
      </c>
      <c s="1120">
        <f>SUM(I29:N29)</f>
        <v>268100</v>
      </c>
      <c s="1124">
        <f>H29+O29</f>
        <v>799440</v>
      </c>
    </row>
    <row customHeight="1" ht="18">
      <c r="C30" s="1117"/>
      <c s="1125" t="s">
        <v>173</v>
      </c>
      <c s="1143"/>
      <c s="1127">
        <v>755194</v>
      </c>
      <c s="1128">
        <v>2022355</v>
      </c>
      <c s="1122">
        <f>SUM(F30:G30)</f>
        <v>2777549</v>
      </c>
      <c s="1129"/>
      <c s="1128">
        <v>5113149</v>
      </c>
      <c s="1127">
        <v>7208821</v>
      </c>
      <c s="1127">
        <v>8611758</v>
      </c>
      <c s="1127">
        <v>4056642</v>
      </c>
      <c s="1128">
        <v>2923345</v>
      </c>
      <c s="1120">
        <f>SUM(I30:N30)</f>
        <v>27913715</v>
      </c>
      <c s="1124">
        <f>H30+O30</f>
        <v>30691264</v>
      </c>
    </row>
    <row customHeight="1" ht="18">
      <c r="C31" s="1144"/>
      <c s="1145" t="s">
        <v>174</v>
      </c>
      <c s="1146"/>
      <c s="1187"/>
      <c s="1187"/>
      <c s="1188"/>
      <c s="1189"/>
      <c s="1187"/>
      <c s="1187"/>
      <c s="1187"/>
      <c s="1187"/>
      <c s="1187"/>
      <c s="1188"/>
      <c s="1190"/>
    </row>
    <row customHeight="1" ht="18">
      <c r="C32" s="1110" t="s">
        <v>215</v>
      </c>
      <c s="1151"/>
      <c s="1152"/>
      <c s="1112">
        <f>SUM(F33:F41)</f>
        <v>132520</v>
      </c>
      <c s="1113">
        <f>SUM(G33:G41)</f>
        <v>845355</v>
      </c>
      <c s="1114">
        <f>SUM(H33:H41)</f>
        <v>977875</v>
      </c>
      <c s="1115"/>
      <c s="1113">
        <f>SUM(J33:J41)</f>
        <v>13778179</v>
      </c>
      <c s="1112">
        <f>SUM(K33:K41)</f>
        <v>17045690</v>
      </c>
      <c s="1112">
        <f>SUM(L33:L41)</f>
        <v>20368920</v>
      </c>
      <c s="1112">
        <f>SUM(M33:M41)</f>
        <v>8927919</v>
      </c>
      <c s="1113">
        <f>SUM(N33:N41)</f>
        <v>6701409</v>
      </c>
      <c s="1112">
        <f>SUM(O33:O41)</f>
        <v>66822117</v>
      </c>
      <c s="1116">
        <f>SUM(P33:P41)</f>
        <v>67799992</v>
      </c>
    </row>
    <row customHeight="1" ht="18">
      <c r="C33" s="1153"/>
      <c s="1154" t="s">
        <v>190</v>
      </c>
      <c s="1155"/>
      <c s="1156">
        <v>0</v>
      </c>
      <c s="1157">
        <v>0</v>
      </c>
      <c s="1158">
        <f>SUM(F33:G33)</f>
        <v>0</v>
      </c>
      <c s="1129"/>
      <c s="1157">
        <v>0</v>
      </c>
      <c s="1156">
        <v>555995</v>
      </c>
      <c s="1156">
        <v>0</v>
      </c>
      <c s="1156">
        <v>0</v>
      </c>
      <c s="1157">
        <v>1269292</v>
      </c>
      <c s="1159">
        <f>SUM(I33:N33)</f>
        <v>1825287</v>
      </c>
      <c s="1160">
        <f>H33+O33</f>
        <v>1825287</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3818241</v>
      </c>
      <c s="1127">
        <v>3565686</v>
      </c>
      <c s="1127">
        <v>4417374</v>
      </c>
      <c s="1127">
        <v>2173612</v>
      </c>
      <c s="1128">
        <v>1649689</v>
      </c>
      <c s="1120">
        <f>SUM(I35:N35)</f>
        <v>15624602</v>
      </c>
      <c s="1124">
        <f>H35+O35</f>
        <v>15624602</v>
      </c>
    </row>
    <row customHeight="1" ht="18">
      <c r="C36" s="1117"/>
      <c s="1161" t="s">
        <v>193</v>
      </c>
      <c s="1130"/>
      <c s="1127">
        <v>0</v>
      </c>
      <c s="1128">
        <v>0</v>
      </c>
      <c s="1122">
        <f>SUM(F36:G36)</f>
        <v>0</v>
      </c>
      <c s="1129"/>
      <c s="1128">
        <v>1126554</v>
      </c>
      <c s="1127">
        <v>1597532</v>
      </c>
      <c s="1127">
        <v>3067275</v>
      </c>
      <c s="1127">
        <v>1301132</v>
      </c>
      <c s="1128">
        <v>0</v>
      </c>
      <c s="1120">
        <f>SUM(I36:N36)</f>
        <v>7092493</v>
      </c>
      <c s="1124">
        <f>H36+O36</f>
        <v>7092493</v>
      </c>
    </row>
    <row customHeight="1" ht="18">
      <c r="C37" s="1117"/>
      <c s="1161" t="s">
        <v>194</v>
      </c>
      <c s="1130"/>
      <c s="1127">
        <v>132520</v>
      </c>
      <c s="1128">
        <v>845355</v>
      </c>
      <c s="1122">
        <f>SUM(F37:G37)</f>
        <v>977875</v>
      </c>
      <c s="1129"/>
      <c s="1128">
        <v>2356767</v>
      </c>
      <c s="1127">
        <v>4714198</v>
      </c>
      <c s="1127">
        <v>3854943</v>
      </c>
      <c s="1127">
        <v>0</v>
      </c>
      <c s="1128">
        <v>463310</v>
      </c>
      <c s="1120">
        <f>SUM(I37:N37)</f>
        <v>11389218</v>
      </c>
      <c s="1124">
        <f>H37+O37</f>
        <v>12367093</v>
      </c>
    </row>
    <row customHeight="1" ht="18">
      <c r="C38" s="1117"/>
      <c s="1161" t="s">
        <v>195</v>
      </c>
      <c s="1130"/>
      <c s="1157">
        <v>0</v>
      </c>
      <c s="1128">
        <v>0</v>
      </c>
      <c s="1122">
        <f>SUM(F38:G38)</f>
        <v>0</v>
      </c>
      <c s="1129"/>
      <c s="1128">
        <v>3268876</v>
      </c>
      <c s="1127">
        <v>3516013</v>
      </c>
      <c s="1127">
        <v>4966583</v>
      </c>
      <c s="1127">
        <v>2717047</v>
      </c>
      <c s="1128">
        <v>1878372</v>
      </c>
      <c s="1120">
        <f>SUM(I38:N38)</f>
        <v>16346891</v>
      </c>
      <c s="1124">
        <f>H38+O38</f>
        <v>16346891</v>
      </c>
    </row>
    <row customHeight="1" ht="18">
      <c r="C39" s="1117"/>
      <c s="1154" t="s">
        <v>196</v>
      </c>
      <c s="1162"/>
      <c s="1156">
        <v>0</v>
      </c>
      <c s="1157">
        <v>0</v>
      </c>
      <c s="1122">
        <f>SUM(F39:G39)</f>
        <v>0</v>
      </c>
      <c s="1129"/>
      <c s="1128">
        <v>1024660</v>
      </c>
      <c s="1127">
        <v>2946284</v>
      </c>
      <c s="1127">
        <v>3096776</v>
      </c>
      <c s="1127">
        <v>1427185</v>
      </c>
      <c s="1128">
        <v>0</v>
      </c>
      <c s="1120">
        <f>SUM(I39:N39)</f>
        <v>8494905</v>
      </c>
      <c s="1124">
        <f>H39+O39</f>
        <v>8494905</v>
      </c>
    </row>
    <row customHeight="1" ht="18">
      <c r="C40" s="1153"/>
      <c s="1154" t="s">
        <v>197</v>
      </c>
      <c s="1155"/>
      <c s="1156">
        <v>0</v>
      </c>
      <c s="1157">
        <v>0</v>
      </c>
      <c s="1158">
        <f>SUM(F40:G40)</f>
        <v>0</v>
      </c>
      <c s="1129"/>
      <c s="1157">
        <v>0</v>
      </c>
      <c s="1156">
        <v>0</v>
      </c>
      <c s="1156">
        <v>965969</v>
      </c>
      <c s="1156">
        <v>1308943</v>
      </c>
      <c s="1157">
        <v>1440746</v>
      </c>
      <c s="1159">
        <f>SUM(I40:N40)</f>
        <v>3715658</v>
      </c>
      <c s="1160">
        <f>H40+O40</f>
        <v>3715658</v>
      </c>
    </row>
    <row customHeight="1" ht="18">
      <c r="C41" s="1163"/>
      <c s="1164" t="s">
        <v>198</v>
      </c>
      <c s="1165"/>
      <c s="1147">
        <v>0</v>
      </c>
      <c s="1148">
        <v>0</v>
      </c>
      <c s="1122">
        <f>SUM(F41:G41)</f>
        <v>0</v>
      </c>
      <c s="1129"/>
      <c s="1148">
        <v>2183081</v>
      </c>
      <c s="1147">
        <v>149982</v>
      </c>
      <c s="1147">
        <v>0</v>
      </c>
      <c s="1147">
        <v>0</v>
      </c>
      <c s="1148">
        <v>0</v>
      </c>
      <c s="1166">
        <f>SUM(I41:N41)</f>
        <v>2333063</v>
      </c>
      <c s="1150">
        <f>H41+O41</f>
        <v>2333063</v>
      </c>
    </row>
    <row customHeight="1" ht="18">
      <c r="C42" s="1117" t="s">
        <v>216</v>
      </c>
      <c s="1119"/>
      <c s="1119"/>
      <c s="1113">
        <f>SUM(F43:F46)</f>
        <v>0</v>
      </c>
      <c s="1113">
        <f>SUM(G43:G46)</f>
        <v>0</v>
      </c>
      <c s="1114">
        <f>SUM(H43:H46)</f>
        <v>0</v>
      </c>
      <c s="1115"/>
      <c s="1113">
        <f>SUM(J43:J46)</f>
        <v>0</v>
      </c>
      <c s="1112">
        <f>SUM(K43:K46)</f>
        <v>5353372</v>
      </c>
      <c s="1112">
        <f>SUM(L43:L46)</f>
        <v>11771176</v>
      </c>
      <c s="1112">
        <f>SUM(M43:M46)</f>
        <v>18932004</v>
      </c>
      <c s="1113">
        <f>SUM(N43:N46)</f>
        <v>9338943</v>
      </c>
      <c s="1112">
        <f>SUM(O43:O46)</f>
        <v>45395495</v>
      </c>
      <c s="1116">
        <f>SUM(P43:P46)</f>
        <v>45395495</v>
      </c>
    </row>
    <row customHeight="1" ht="18">
      <c r="C43" s="1117"/>
      <c s="1167" t="s">
        <v>91</v>
      </c>
      <c s="1167"/>
      <c s="1128">
        <v>0</v>
      </c>
      <c s="1128">
        <v>0</v>
      </c>
      <c s="1122">
        <f>SUM(F43:G43)</f>
        <v>0</v>
      </c>
      <c s="1129"/>
      <c s="1128">
        <v>0</v>
      </c>
      <c s="1127">
        <v>0</v>
      </c>
      <c s="1127">
        <v>6699953</v>
      </c>
      <c s="1127">
        <v>8543637</v>
      </c>
      <c s="1128">
        <v>2817730</v>
      </c>
      <c s="1120">
        <f>SUM(I43:N43)</f>
        <v>18061320</v>
      </c>
      <c s="1124">
        <f>H43+O43</f>
        <v>18061320</v>
      </c>
    </row>
    <row customHeight="1" ht="18">
      <c r="C44" s="1117"/>
      <c s="1167" t="s">
        <v>92</v>
      </c>
      <c s="1167"/>
      <c s="1127">
        <v>0</v>
      </c>
      <c s="1128">
        <v>0</v>
      </c>
      <c s="1122">
        <f>SUM(F44:G44)</f>
        <v>0</v>
      </c>
      <c s="1129"/>
      <c s="1128">
        <v>0</v>
      </c>
      <c s="1127">
        <v>5353372</v>
      </c>
      <c s="1127">
        <v>5071223</v>
      </c>
      <c s="1127">
        <v>10388367</v>
      </c>
      <c s="1128">
        <v>6521213</v>
      </c>
      <c s="1120">
        <f>SUM(I44:N44)</f>
        <v>27334175</v>
      </c>
      <c s="1124">
        <f>H44+O44</f>
        <v>27334175</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2240622</v>
      </c>
      <c s="1173">
        <f>SUM(G11,G32,G42)</f>
        <v>6861453</v>
      </c>
      <c s="1174">
        <f>SUM(H11,H32,H42)</f>
        <v>9102075</v>
      </c>
      <c s="1041"/>
      <c s="1173">
        <f>SUM(J11,J32,J42)</f>
        <v>41995594</v>
      </c>
      <c s="1173">
        <f>SUM(K11,K32,K42)</f>
        <v>59097703</v>
      </c>
      <c s="1173">
        <f>SUM(L11,L32,L42)</f>
        <v>74133080</v>
      </c>
      <c s="1173">
        <f>SUM(M11,M32,M42)</f>
        <v>45456215</v>
      </c>
      <c s="1173">
        <f>SUM(N11,N32,N42)</f>
        <v>31975092</v>
      </c>
      <c s="1173">
        <f>O11+O32+O42</f>
        <v>252657684</v>
      </c>
      <c s="1175">
        <f>P11+P32+P42</f>
        <v>261759759</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12"/>
  <cols>
    <col min="1" max="4" style="56" width="3.796875" customWidth="1"/>
    <col min="5" max="5" style="56" width="33.796875" customWidth="1"/>
    <col min="6" max="16" style="56" width="14.3984375" customWidth="1"/>
    <col min="17" max="17" style="49" width="4" customWidth="1"/>
  </cols>
  <sheetData>
    <row customHeight="1" ht="18">
      <c s="923" t="s">
        <v>225</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226</v>
      </c>
    </row>
    <row customHeight="1" ht="18">
      <c r="C8" s="923" t="s">
        <v>206</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273</v>
      </c>
      <c s="1113">
        <f>SUM(G12,G18,G21,G26,G30,G31)</f>
        <v>1180</v>
      </c>
      <c s="1114">
        <f>SUM(H12,H18,H21,H26,H30,H31)</f>
        <v>1453</v>
      </c>
      <c s="1115"/>
      <c s="1113">
        <f>SUM(J12,J18,J21,J26,J30,J31)</f>
        <v>802</v>
      </c>
      <c s="1113">
        <f>SUM(K12,K18,K21,K26,K30,K31)</f>
        <v>1834</v>
      </c>
      <c s="1112">
        <f>SUM(L12,L18,L21,L26,L30,L31)</f>
        <v>1176</v>
      </c>
      <c s="1113">
        <f>SUM(M12,M18,M21,M26,M30,M31)</f>
        <v>985</v>
      </c>
      <c s="1113">
        <f>SUM(N12,N18,N21,N26,N30,N31)</f>
        <v>807</v>
      </c>
      <c s="1112">
        <f>O12+O18+O21+O26+O30+O31</f>
        <v>5604</v>
      </c>
      <c s="1116">
        <f>P12+P18+P21+P26+P30+P31</f>
        <v>7057</v>
      </c>
    </row>
    <row customHeight="1" ht="18">
      <c r="C12" s="1117"/>
      <c s="1118" t="s">
        <v>209</v>
      </c>
      <c s="1119"/>
      <c s="1120">
        <f>SUM(F13:F17)</f>
        <v>6</v>
      </c>
      <c s="1121">
        <f>SUM(G13:G17)</f>
        <v>131</v>
      </c>
      <c s="1122">
        <f>SUM(H13:H17)</f>
        <v>137</v>
      </c>
      <c s="1123"/>
      <c s="1121">
        <f>SUM(J13:J17)</f>
        <v>79</v>
      </c>
      <c s="1120">
        <f>SUM(K13:K17)</f>
        <v>237</v>
      </c>
      <c s="1120">
        <f>SUM(L13:L17)</f>
        <v>261</v>
      </c>
      <c s="1120">
        <f>SUM(M13:M17)</f>
        <v>338</v>
      </c>
      <c s="1121">
        <f>SUM(N13:N17)</f>
        <v>265</v>
      </c>
      <c s="1120">
        <f>SUM(O13:O17)</f>
        <v>1180</v>
      </c>
      <c s="1124">
        <f>SUM(P13:P17)</f>
        <v>1317</v>
      </c>
    </row>
    <row customHeight="1" ht="18">
      <c r="C13" s="1117"/>
      <c s="1125"/>
      <c s="1126" t="s">
        <v>161</v>
      </c>
      <c s="1127">
        <v>0</v>
      </c>
      <c s="1128">
        <v>0</v>
      </c>
      <c s="1122">
        <f>SUM(F13:G13)</f>
        <v>0</v>
      </c>
      <c s="1129"/>
      <c s="1128">
        <v>41</v>
      </c>
      <c s="1127">
        <v>159</v>
      </c>
      <c s="1127">
        <v>95</v>
      </c>
      <c s="1127">
        <v>112</v>
      </c>
      <c s="1128">
        <v>66</v>
      </c>
      <c s="1120">
        <f>SUM(I13:N13)</f>
        <v>473</v>
      </c>
      <c s="1124">
        <f>H13+O13</f>
        <v>473</v>
      </c>
    </row>
    <row customHeight="1" ht="18">
      <c r="C14" s="1117"/>
      <c s="1125"/>
      <c s="1126" t="s">
        <v>162</v>
      </c>
      <c s="1127">
        <v>0</v>
      </c>
      <c s="1128">
        <v>0</v>
      </c>
      <c s="1122">
        <f>SUM(F14:G14)</f>
        <v>0</v>
      </c>
      <c s="1129"/>
      <c s="1128">
        <v>0</v>
      </c>
      <c s="1127">
        <v>1</v>
      </c>
      <c s="1127">
        <v>0</v>
      </c>
      <c s="1127">
        <v>29</v>
      </c>
      <c s="1128">
        <v>45</v>
      </c>
      <c s="1120">
        <f>SUM(I14:N14)</f>
        <v>75</v>
      </c>
      <c s="1124">
        <f>H14+O14</f>
        <v>75</v>
      </c>
    </row>
    <row customHeight="1" ht="18">
      <c r="C15" s="1117"/>
      <c s="1125"/>
      <c s="1126" t="s">
        <v>163</v>
      </c>
      <c s="1127">
        <v>6</v>
      </c>
      <c s="1128">
        <v>87</v>
      </c>
      <c s="1122">
        <f>SUM(F15:G15)</f>
        <v>93</v>
      </c>
      <c s="1129"/>
      <c s="1128">
        <v>19</v>
      </c>
      <c s="1127">
        <v>37</v>
      </c>
      <c s="1127">
        <v>73</v>
      </c>
      <c s="1127">
        <v>78</v>
      </c>
      <c s="1128">
        <v>57</v>
      </c>
      <c s="1120">
        <f>SUM(I15:N15)</f>
        <v>264</v>
      </c>
      <c s="1124">
        <f>H15+O15</f>
        <v>357</v>
      </c>
    </row>
    <row customHeight="1" ht="18">
      <c r="C16" s="1117"/>
      <c s="1125"/>
      <c s="1126" t="s">
        <v>164</v>
      </c>
      <c s="1127">
        <v>0</v>
      </c>
      <c s="1128">
        <v>26</v>
      </c>
      <c s="1122">
        <f>SUM(F16:G16)</f>
        <v>26</v>
      </c>
      <c s="1129"/>
      <c s="1128">
        <v>4</v>
      </c>
      <c s="1127">
        <v>6</v>
      </c>
      <c s="1127">
        <v>16</v>
      </c>
      <c s="1127">
        <v>4</v>
      </c>
      <c s="1128">
        <v>4</v>
      </c>
      <c s="1120">
        <f>SUM(I16:N16)</f>
        <v>34</v>
      </c>
      <c s="1124">
        <f>H16+O16</f>
        <v>60</v>
      </c>
    </row>
    <row customHeight="1" ht="18">
      <c r="C17" s="1117"/>
      <c s="1125"/>
      <c s="1126" t="s">
        <v>165</v>
      </c>
      <c s="1127">
        <v>0</v>
      </c>
      <c s="1128">
        <v>18</v>
      </c>
      <c s="1122">
        <f>SUM(F17:G17)</f>
        <v>18</v>
      </c>
      <c s="1129"/>
      <c s="1128">
        <v>15</v>
      </c>
      <c s="1127">
        <v>34</v>
      </c>
      <c s="1127">
        <v>77</v>
      </c>
      <c s="1127">
        <v>115</v>
      </c>
      <c s="1128">
        <v>93</v>
      </c>
      <c s="1120">
        <f>SUM(I17:N17)</f>
        <v>334</v>
      </c>
      <c s="1124">
        <f>H17+O17</f>
        <v>352</v>
      </c>
    </row>
    <row customHeight="1" ht="18">
      <c r="C18" s="1117"/>
      <c s="1118" t="s">
        <v>210</v>
      </c>
      <c s="1130"/>
      <c s="1120">
        <f>SUM(F19:F20)</f>
        <v>22</v>
      </c>
      <c s="1121">
        <f>SUM(G19:G20)</f>
        <v>130</v>
      </c>
      <c s="1122">
        <f>SUM(H19:H20)</f>
        <v>152</v>
      </c>
      <c s="1123"/>
      <c s="1121">
        <f>SUM(J19:J20)</f>
        <v>242</v>
      </c>
      <c s="1120">
        <f>SUM(K19:K20)</f>
        <v>499</v>
      </c>
      <c s="1120">
        <f>SUM(L19:L20)</f>
        <v>258</v>
      </c>
      <c s="1120">
        <f>SUM(M19:M20)</f>
        <v>137</v>
      </c>
      <c s="1121">
        <f>SUM(N19:N20)</f>
        <v>114</v>
      </c>
      <c s="1120">
        <f>SUM(O19:O20)</f>
        <v>1250</v>
      </c>
      <c s="1124">
        <f>SUM(P19:P20)</f>
        <v>1402</v>
      </c>
    </row>
    <row customHeight="1" ht="18">
      <c r="C19" s="1117"/>
      <c s="1125"/>
      <c s="1131" t="s">
        <v>166</v>
      </c>
      <c s="1127">
        <v>0</v>
      </c>
      <c s="1128">
        <v>0</v>
      </c>
      <c s="1122">
        <f>SUM(F19:G19)</f>
        <v>0</v>
      </c>
      <c s="1129"/>
      <c s="1128">
        <v>110</v>
      </c>
      <c s="1127">
        <v>232</v>
      </c>
      <c s="1127">
        <v>172</v>
      </c>
      <c s="1127">
        <v>106</v>
      </c>
      <c s="1128">
        <v>52</v>
      </c>
      <c s="1120">
        <f>SUM(I19:N19)</f>
        <v>672</v>
      </c>
      <c s="1124">
        <f>H19+O19</f>
        <v>672</v>
      </c>
    </row>
    <row customHeight="1" ht="18">
      <c r="C20" s="1117"/>
      <c s="1125"/>
      <c s="1131" t="s">
        <v>167</v>
      </c>
      <c s="1127">
        <v>22</v>
      </c>
      <c s="1128">
        <v>130</v>
      </c>
      <c s="1122">
        <f>SUM(F20:G20)</f>
        <v>152</v>
      </c>
      <c s="1129"/>
      <c s="1128">
        <v>132</v>
      </c>
      <c s="1127">
        <v>267</v>
      </c>
      <c s="1127">
        <v>86</v>
      </c>
      <c s="1127">
        <v>31</v>
      </c>
      <c s="1128">
        <v>62</v>
      </c>
      <c s="1120">
        <f>SUM(I20:N20)</f>
        <v>578</v>
      </c>
      <c s="1124">
        <f>H20+O20</f>
        <v>730</v>
      </c>
    </row>
    <row customHeight="1" ht="18">
      <c r="C21" s="1117"/>
      <c s="1118" t="s">
        <v>211</v>
      </c>
      <c s="1119"/>
      <c s="1120">
        <f>SUM(F22:F25)</f>
        <v>0</v>
      </c>
      <c s="1121">
        <f>SUM(G22:G25)</f>
        <v>1</v>
      </c>
      <c s="1122">
        <f>SUM(H22:H25)</f>
        <v>1</v>
      </c>
      <c s="1123"/>
      <c s="1121">
        <f>SUM(J22:J25)</f>
        <v>4</v>
      </c>
      <c s="1120">
        <f>SUM(K22:K25)</f>
        <v>33</v>
      </c>
      <c s="1120">
        <f>SUM(L22:L25)</f>
        <v>83</v>
      </c>
      <c s="1120">
        <f>SUM(M22:M25)</f>
        <v>21</v>
      </c>
      <c s="1121">
        <f>SUM(N22:N25)</f>
        <v>28</v>
      </c>
      <c s="1120">
        <f>SUM(O22:O25)</f>
        <v>169</v>
      </c>
      <c s="1124">
        <f>SUM(P22:P25)</f>
        <v>170</v>
      </c>
    </row>
    <row customHeight="1" ht="18">
      <c r="C22" s="1117"/>
      <c s="1125"/>
      <c s="1126" t="s">
        <v>168</v>
      </c>
      <c s="1127">
        <v>0</v>
      </c>
      <c s="1128">
        <v>0</v>
      </c>
      <c s="1122">
        <f>SUM(F22:G22)</f>
        <v>0</v>
      </c>
      <c s="1129"/>
      <c s="1128">
        <v>4</v>
      </c>
      <c s="1127">
        <v>28</v>
      </c>
      <c s="1127">
        <v>64</v>
      </c>
      <c s="1127">
        <v>15</v>
      </c>
      <c s="1128">
        <v>28</v>
      </c>
      <c s="1120">
        <f>SUM(I22:N22)</f>
        <v>139</v>
      </c>
      <c s="1124">
        <f>H22+O22</f>
        <v>139</v>
      </c>
    </row>
    <row customHeight="1" ht="18">
      <c r="C23" s="1117"/>
      <c s="1125"/>
      <c s="1126" t="s">
        <v>169</v>
      </c>
      <c s="1127">
        <v>0</v>
      </c>
      <c s="1128">
        <v>1</v>
      </c>
      <c s="1122">
        <f>SUM(F23:G23)</f>
        <v>1</v>
      </c>
      <c s="1129"/>
      <c s="1128">
        <v>0</v>
      </c>
      <c s="1127">
        <v>5</v>
      </c>
      <c s="1127">
        <v>19</v>
      </c>
      <c s="1127">
        <v>6</v>
      </c>
      <c s="1128">
        <v>0</v>
      </c>
      <c s="1120">
        <f>SUM(I23:N23)</f>
        <v>30</v>
      </c>
      <c s="1124">
        <f>H23+O23</f>
        <v>31</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113</v>
      </c>
      <c s="1121">
        <f>SUM(G27:G29)</f>
        <v>418</v>
      </c>
      <c s="1122">
        <f>SUM(H27:H29)</f>
        <v>531</v>
      </c>
      <c s="1123"/>
      <c s="1121">
        <f>SUM(J27:J29)</f>
        <v>156</v>
      </c>
      <c s="1120">
        <f>SUM(K27:K29)</f>
        <v>474</v>
      </c>
      <c s="1120">
        <f>SUM(L27:L29)</f>
        <v>262</v>
      </c>
      <c s="1120">
        <f>SUM(M27:M29)</f>
        <v>255</v>
      </c>
      <c s="1121">
        <f>SUM(N27:N29)</f>
        <v>210</v>
      </c>
      <c s="1120">
        <f>SUM(O27:O29)</f>
        <v>1357</v>
      </c>
      <c s="1124">
        <f>SUM(P27:P29)</f>
        <v>1888</v>
      </c>
    </row>
    <row customHeight="1" ht="18">
      <c r="C27" s="1117"/>
      <c s="1125"/>
      <c s="1133" t="s">
        <v>172</v>
      </c>
      <c s="1134">
        <v>113</v>
      </c>
      <c s="1135">
        <v>411</v>
      </c>
      <c s="1122">
        <f>SUM(F27:G27)</f>
        <v>524</v>
      </c>
      <c s="1129"/>
      <c s="1135">
        <v>149</v>
      </c>
      <c s="1134">
        <v>452</v>
      </c>
      <c s="1134">
        <v>256</v>
      </c>
      <c s="1134">
        <v>246</v>
      </c>
      <c s="1135">
        <v>203</v>
      </c>
      <c s="1120">
        <f>SUM(I27:N27)</f>
        <v>1306</v>
      </c>
      <c s="1124">
        <f>H27+O27</f>
        <v>1830</v>
      </c>
    </row>
    <row customHeight="1" ht="18">
      <c r="C28" s="1117"/>
      <c s="1136"/>
      <c s="1131" t="s">
        <v>213</v>
      </c>
      <c s="1137">
        <v>0</v>
      </c>
      <c s="1138">
        <v>4</v>
      </c>
      <c s="1122">
        <f>SUM(F28:G28)</f>
        <v>4</v>
      </c>
      <c s="1139"/>
      <c s="1138">
        <v>3</v>
      </c>
      <c s="1137">
        <v>11</v>
      </c>
      <c s="1137">
        <v>1</v>
      </c>
      <c s="1137">
        <v>5</v>
      </c>
      <c s="1138">
        <v>4</v>
      </c>
      <c s="1120">
        <f>SUM(I28:N28)</f>
        <v>24</v>
      </c>
      <c s="1124">
        <f>H28+O28</f>
        <v>28</v>
      </c>
    </row>
    <row customHeight="1" ht="18">
      <c r="C29" s="1117"/>
      <c s="1140"/>
      <c s="1126" t="s">
        <v>214</v>
      </c>
      <c s="1141">
        <v>0</v>
      </c>
      <c s="1142">
        <v>3</v>
      </c>
      <c s="1122">
        <f>SUM(F29:G29)</f>
        <v>3</v>
      </c>
      <c s="1139"/>
      <c s="1142">
        <v>4</v>
      </c>
      <c s="1141">
        <v>11</v>
      </c>
      <c s="1141">
        <v>5</v>
      </c>
      <c s="1141">
        <v>4</v>
      </c>
      <c s="1142">
        <v>3</v>
      </c>
      <c s="1120">
        <f>SUM(I29:N29)</f>
        <v>27</v>
      </c>
      <c s="1124">
        <f>H29+O29</f>
        <v>30</v>
      </c>
    </row>
    <row customHeight="1" ht="18">
      <c r="C30" s="1117"/>
      <c s="1125" t="s">
        <v>173</v>
      </c>
      <c s="1143"/>
      <c s="1127">
        <v>0</v>
      </c>
      <c s="1128">
        <v>0</v>
      </c>
      <c s="1122">
        <f>SUM(F30:G30)</f>
        <v>0</v>
      </c>
      <c s="1129"/>
      <c s="1128">
        <v>20</v>
      </c>
      <c s="1127">
        <v>3</v>
      </c>
      <c s="1127">
        <v>0</v>
      </c>
      <c s="1127">
        <v>0</v>
      </c>
      <c s="1128">
        <v>12</v>
      </c>
      <c s="1120">
        <f>SUM(I30:N30)</f>
        <v>35</v>
      </c>
      <c s="1124">
        <f>H30+O30</f>
        <v>35</v>
      </c>
    </row>
    <row customHeight="1" ht="18">
      <c r="C31" s="1144"/>
      <c s="1145" t="s">
        <v>174</v>
      </c>
      <c s="1146"/>
      <c s="1147">
        <v>132</v>
      </c>
      <c s="1148">
        <v>500</v>
      </c>
      <c s="1149">
        <f>SUM(F31:G31)</f>
        <v>632</v>
      </c>
      <c s="1129"/>
      <c s="1148">
        <v>301</v>
      </c>
      <c s="1147">
        <v>588</v>
      </c>
      <c s="1147">
        <v>312</v>
      </c>
      <c s="1147">
        <v>234</v>
      </c>
      <c s="1148">
        <v>178</v>
      </c>
      <c s="1149">
        <f>SUM(I31:N31)</f>
        <v>1613</v>
      </c>
      <c s="1150">
        <f>H31+O31</f>
        <v>2245</v>
      </c>
    </row>
    <row customHeight="1" ht="18">
      <c r="C32" s="1110" t="s">
        <v>215</v>
      </c>
      <c s="1151"/>
      <c s="1152"/>
      <c s="1112">
        <f>SUM(F33:F41)</f>
        <v>0</v>
      </c>
      <c s="1113">
        <f>SUM(G33:G41)</f>
        <v>8</v>
      </c>
      <c s="1114">
        <f>SUM(H33:H41)</f>
        <v>8</v>
      </c>
      <c s="1115"/>
      <c s="1113">
        <f>SUM(J33:J41)</f>
        <v>75</v>
      </c>
      <c s="1112">
        <f>SUM(K33:K41)</f>
        <v>167</v>
      </c>
      <c s="1112">
        <f>SUM(L33:L41)</f>
        <v>89</v>
      </c>
      <c s="1112">
        <f>SUM(M33:M41)</f>
        <v>99</v>
      </c>
      <c s="1113">
        <f>SUM(N33:N41)</f>
        <v>26</v>
      </c>
      <c s="1112">
        <f>SUM(O33:O41)</f>
        <v>456</v>
      </c>
      <c s="1116">
        <f>SUM(P33:P41)</f>
        <v>464</v>
      </c>
    </row>
    <row customHeight="1" ht="18">
      <c r="C33" s="1153"/>
      <c s="1154" t="s">
        <v>190</v>
      </c>
      <c s="1155"/>
      <c s="1156">
        <v>0</v>
      </c>
      <c s="1157">
        <v>0</v>
      </c>
      <c s="1158">
        <f>SUM(F33:G33)</f>
        <v>0</v>
      </c>
      <c s="1129"/>
      <c s="1157">
        <v>0</v>
      </c>
      <c s="1156">
        <v>0</v>
      </c>
      <c s="1156">
        <v>6</v>
      </c>
      <c s="1156">
        <v>7</v>
      </c>
      <c s="1157">
        <v>0</v>
      </c>
      <c s="1159">
        <f>SUM(I33:N33)</f>
        <v>13</v>
      </c>
      <c s="1160">
        <f>H33+O33</f>
        <v>13</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75</v>
      </c>
      <c s="1127">
        <v>109</v>
      </c>
      <c s="1127">
        <v>53</v>
      </c>
      <c s="1127">
        <v>60</v>
      </c>
      <c s="1128">
        <v>1</v>
      </c>
      <c s="1120">
        <f>SUM(I35:N35)</f>
        <v>298</v>
      </c>
      <c s="1124">
        <f>H35+O35</f>
        <v>298</v>
      </c>
    </row>
    <row customHeight="1" ht="18">
      <c r="C36" s="1117"/>
      <c s="1161" t="s">
        <v>193</v>
      </c>
      <c s="1130"/>
      <c s="1127">
        <v>0</v>
      </c>
      <c s="1128">
        <v>0</v>
      </c>
      <c s="1122">
        <f>SUM(F36:G36)</f>
        <v>0</v>
      </c>
      <c s="1129"/>
      <c s="1128">
        <v>0</v>
      </c>
      <c s="1127">
        <v>12</v>
      </c>
      <c s="1127">
        <v>12</v>
      </c>
      <c s="1127">
        <v>0</v>
      </c>
      <c s="1128">
        <v>1</v>
      </c>
      <c s="1120">
        <f>SUM(I36:N36)</f>
        <v>25</v>
      </c>
      <c s="1124">
        <f>H36+O36</f>
        <v>25</v>
      </c>
    </row>
    <row customHeight="1" ht="18">
      <c r="C37" s="1117"/>
      <c s="1161" t="s">
        <v>194</v>
      </c>
      <c s="1130"/>
      <c s="1127">
        <v>0</v>
      </c>
      <c s="1128">
        <v>8</v>
      </c>
      <c s="1122">
        <f>SUM(F37:G37)</f>
        <v>8</v>
      </c>
      <c s="1129"/>
      <c s="1128">
        <v>0</v>
      </c>
      <c s="1127">
        <v>21</v>
      </c>
      <c s="1127">
        <v>18</v>
      </c>
      <c s="1127">
        <v>16</v>
      </c>
      <c s="1128">
        <v>10</v>
      </c>
      <c s="1120">
        <f>SUM(I37:N37)</f>
        <v>65</v>
      </c>
      <c s="1124">
        <f>H37+O37</f>
        <v>73</v>
      </c>
    </row>
    <row customHeight="1" ht="18">
      <c r="C38" s="1117"/>
      <c s="1161" t="s">
        <v>195</v>
      </c>
      <c s="1130"/>
      <c s="1157">
        <v>0</v>
      </c>
      <c s="1128">
        <v>0</v>
      </c>
      <c s="1122">
        <f>SUM(F38:G38)</f>
        <v>0</v>
      </c>
      <c s="1129"/>
      <c s="1128">
        <v>0</v>
      </c>
      <c s="1127">
        <v>12</v>
      </c>
      <c s="1127">
        <v>0</v>
      </c>
      <c s="1127">
        <v>0</v>
      </c>
      <c s="1128">
        <v>0</v>
      </c>
      <c s="1120">
        <f>SUM(I38:N38)</f>
        <v>12</v>
      </c>
      <c s="1124">
        <f>H38+O38</f>
        <v>12</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12</v>
      </c>
      <c s="1159">
        <f>SUM(I40:N40)</f>
        <v>12</v>
      </c>
      <c s="1160">
        <f>H40+O40</f>
        <v>12</v>
      </c>
    </row>
    <row customHeight="1" ht="18">
      <c r="C41" s="1163"/>
      <c s="1164" t="s">
        <v>198</v>
      </c>
      <c s="1165"/>
      <c s="1147">
        <v>0</v>
      </c>
      <c s="1148">
        <v>0</v>
      </c>
      <c s="1122">
        <f>SUM(F41:G41)</f>
        <v>0</v>
      </c>
      <c s="1129"/>
      <c s="1148">
        <v>0</v>
      </c>
      <c s="1147">
        <v>13</v>
      </c>
      <c s="1147">
        <v>0</v>
      </c>
      <c s="1147">
        <v>16</v>
      </c>
      <c s="1148">
        <v>2</v>
      </c>
      <c s="1166">
        <f>SUM(I41:N41)</f>
        <v>31</v>
      </c>
      <c s="1150">
        <f>H41+O41</f>
        <v>31</v>
      </c>
    </row>
    <row customHeight="1" ht="18">
      <c r="C42" s="1117" t="s">
        <v>216</v>
      </c>
      <c s="1119"/>
      <c s="1119"/>
      <c s="1113">
        <f>SUM(F43:F46)</f>
        <v>0</v>
      </c>
      <c s="1113">
        <f>SUM(G43:G46)</f>
        <v>0</v>
      </c>
      <c s="1114">
        <f>SUM(H43:H46)</f>
        <v>0</v>
      </c>
      <c s="1115"/>
      <c s="1113">
        <f>SUM(J43:J46)</f>
        <v>42</v>
      </c>
      <c s="1112">
        <f>SUM(K43:K46)</f>
        <v>5</v>
      </c>
      <c s="1112">
        <f>SUM(L43:L46)</f>
        <v>31</v>
      </c>
      <c s="1112">
        <f>SUM(M43:M46)</f>
        <v>53</v>
      </c>
      <c s="1113">
        <f>SUM(N43:N46)</f>
        <v>75</v>
      </c>
      <c s="1112">
        <f>SUM(O43:O46)</f>
        <v>206</v>
      </c>
      <c s="1116">
        <f>SUM(P43:P46)</f>
        <v>206</v>
      </c>
    </row>
    <row customHeight="1" ht="18">
      <c r="C43" s="1117"/>
      <c s="1167" t="s">
        <v>91</v>
      </c>
      <c s="1167"/>
      <c s="1128">
        <v>0</v>
      </c>
      <c s="1128">
        <v>0</v>
      </c>
      <c s="1122">
        <f>SUM(F43:G43)</f>
        <v>0</v>
      </c>
      <c s="1129"/>
      <c s="1128">
        <v>12</v>
      </c>
      <c s="1127">
        <v>0</v>
      </c>
      <c s="1127">
        <v>22</v>
      </c>
      <c s="1127">
        <v>29</v>
      </c>
      <c s="1128">
        <v>15</v>
      </c>
      <c s="1120">
        <f>SUM(I43:N43)</f>
        <v>78</v>
      </c>
      <c s="1124">
        <f>H43+O43</f>
        <v>78</v>
      </c>
    </row>
    <row customHeight="1" ht="18">
      <c r="C44" s="1117"/>
      <c s="1167" t="s">
        <v>92</v>
      </c>
      <c s="1167"/>
      <c s="1127">
        <v>0</v>
      </c>
      <c s="1128">
        <v>0</v>
      </c>
      <c s="1122">
        <f>SUM(F44:G44)</f>
        <v>0</v>
      </c>
      <c s="1129"/>
      <c s="1128">
        <v>30</v>
      </c>
      <c s="1127">
        <v>5</v>
      </c>
      <c s="1127">
        <v>9</v>
      </c>
      <c s="1127">
        <v>24</v>
      </c>
      <c s="1128">
        <v>60</v>
      </c>
      <c s="1120">
        <f>SUM(I44:N44)</f>
        <v>128</v>
      </c>
      <c s="1124">
        <f>H44+O44</f>
        <v>128</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273</v>
      </c>
      <c s="1173">
        <f>SUM(G11,G32,G42)</f>
        <v>1188</v>
      </c>
      <c s="1174">
        <f>SUM(H11,H32,H42)</f>
        <v>1461</v>
      </c>
      <c s="1041"/>
      <c s="1173">
        <f>SUM(J11,J32,J42)</f>
        <v>919</v>
      </c>
      <c s="1173">
        <f>SUM(K11,K32,K42)</f>
        <v>2006</v>
      </c>
      <c s="1173">
        <f>SUM(L11,L32,L42)</f>
        <v>1296</v>
      </c>
      <c s="1173">
        <f>SUM(M11,M32,M42)</f>
        <v>1137</v>
      </c>
      <c s="1173">
        <f>SUM(N11,N32,N42)</f>
        <v>908</v>
      </c>
      <c s="1173">
        <f>O11+O32+O42</f>
        <v>6266</v>
      </c>
      <c s="1175">
        <f>P11+P32+P42</f>
        <v>7727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225</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226</v>
      </c>
    </row>
    <row customHeight="1" ht="18">
      <c r="C8" s="923" t="s">
        <v>219</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SUM(F12,F18,F21,F26,F28,F29)</f>
        <v>198950</v>
      </c>
      <c s="1112">
        <f>SUM(G12,G18,G21,G26,G28,G29)</f>
        <v>1562827</v>
      </c>
      <c s="1114">
        <f>SUM(H12,H18,H21,H26,H28,H29)</f>
        <v>1761777</v>
      </c>
      <c s="1115"/>
      <c s="1112">
        <f>SUM(J12,J18,J21,J26,J28,J29)</f>
        <v>2581999</v>
      </c>
      <c s="1112">
        <f>SUM(K12,K18,K21,K26,K28,K29)</f>
        <v>6645046</v>
      </c>
      <c s="1112">
        <f>SUM(L12,L18,L21,L26,L28,L29)</f>
        <v>5203709</v>
      </c>
      <c s="1112">
        <f>SUM(M12,M18,M21,M26,M28,M29)</f>
        <v>3978835</v>
      </c>
      <c s="1112">
        <f>SUM(N12,N18,N21,N26,N28,N29)</f>
        <v>5126553</v>
      </c>
      <c s="1112">
        <f>SUM(O12,O18,O21,O26,O28,O29)</f>
        <v>23536142</v>
      </c>
      <c s="1116">
        <f>P12+P18+P21+P26+P28+P29</f>
        <v>25297919</v>
      </c>
    </row>
    <row customHeight="1" ht="18">
      <c r="C12" s="1117"/>
      <c s="1118" t="s">
        <v>209</v>
      </c>
      <c s="1119"/>
      <c s="1120">
        <f>SUM(F13:F17)</f>
        <v>6012</v>
      </c>
      <c s="1121">
        <f>SUM(G13:G17)</f>
        <v>380908</v>
      </c>
      <c s="1122">
        <f>SUM(H13:H17)</f>
        <v>386920</v>
      </c>
      <c s="1123"/>
      <c s="1121">
        <f>SUM(J13:J17)</f>
        <v>194988</v>
      </c>
      <c s="1120">
        <f>SUM(K13:K17)</f>
        <v>864067</v>
      </c>
      <c s="1120">
        <f>SUM(L13:L17)</f>
        <v>1343886</v>
      </c>
      <c s="1120">
        <f>SUM(M13:M17)</f>
        <v>1540818</v>
      </c>
      <c s="1121">
        <f>SUM(N13:N17)</f>
        <v>2191963</v>
      </c>
      <c s="1120">
        <f>SUM(O13:O17)</f>
        <v>6135722</v>
      </c>
      <c s="1124">
        <f>SUM(P13:P17)</f>
        <v>6522642</v>
      </c>
    </row>
    <row customHeight="1" ht="18">
      <c r="C13" s="1117"/>
      <c s="1125"/>
      <c s="1126" t="s">
        <v>161</v>
      </c>
      <c s="1127">
        <v>0</v>
      </c>
      <c s="1128">
        <v>0</v>
      </c>
      <c s="1122">
        <f>SUM(F13:G13)</f>
        <v>0</v>
      </c>
      <c s="1129"/>
      <c s="1128">
        <v>132434</v>
      </c>
      <c s="1127">
        <v>663725</v>
      </c>
      <c s="1127">
        <v>935213</v>
      </c>
      <c s="1127">
        <v>769647</v>
      </c>
      <c s="1128">
        <v>1183170</v>
      </c>
      <c s="1120">
        <f>SUM(I13:N13)</f>
        <v>3684189</v>
      </c>
      <c s="1124">
        <f>H13+O13</f>
        <v>3684189</v>
      </c>
    </row>
    <row customHeight="1" ht="18">
      <c r="C14" s="1117"/>
      <c s="1125"/>
      <c s="1126" t="s">
        <v>162</v>
      </c>
      <c s="1127">
        <v>0</v>
      </c>
      <c s="1128">
        <v>0</v>
      </c>
      <c s="1122">
        <f>SUM(F14:G14)</f>
        <v>0</v>
      </c>
      <c s="1129"/>
      <c s="1128">
        <v>0</v>
      </c>
      <c s="1127">
        <v>1323</v>
      </c>
      <c s="1127">
        <v>0</v>
      </c>
      <c s="1127">
        <v>237716</v>
      </c>
      <c s="1128">
        <v>574199</v>
      </c>
      <c s="1120">
        <f>SUM(I14:N14)</f>
        <v>813238</v>
      </c>
      <c s="1124">
        <f>H14+O14</f>
        <v>813238</v>
      </c>
    </row>
    <row customHeight="1" ht="18">
      <c r="C15" s="1117"/>
      <c s="1125"/>
      <c s="1126" t="s">
        <v>163</v>
      </c>
      <c s="1127">
        <v>6012</v>
      </c>
      <c s="1128">
        <v>308076</v>
      </c>
      <c s="1122">
        <f>SUM(F15:G15)</f>
        <v>314088</v>
      </c>
      <c s="1129"/>
      <c s="1128">
        <v>31609</v>
      </c>
      <c s="1127">
        <v>149163</v>
      </c>
      <c s="1127">
        <v>294068</v>
      </c>
      <c s="1127">
        <v>451928</v>
      </c>
      <c s="1128">
        <v>354614</v>
      </c>
      <c s="1120">
        <f>SUM(I15:N15)</f>
        <v>1281382</v>
      </c>
      <c s="1124">
        <f>H15+O15</f>
        <v>1595470</v>
      </c>
    </row>
    <row customHeight="1" ht="18">
      <c r="C16" s="1117"/>
      <c s="1125"/>
      <c s="1126" t="s">
        <v>164</v>
      </c>
      <c s="1127">
        <v>0</v>
      </c>
      <c s="1128">
        <v>64792</v>
      </c>
      <c s="1122">
        <f>SUM(F16:G16)</f>
        <v>64792</v>
      </c>
      <c s="1129"/>
      <c s="1128">
        <v>20928</v>
      </c>
      <c s="1127">
        <v>20323</v>
      </c>
      <c s="1127">
        <v>68526</v>
      </c>
      <c s="1127">
        <v>7694</v>
      </c>
      <c s="1128">
        <v>11856</v>
      </c>
      <c s="1120">
        <f>SUM(I16:N16)</f>
        <v>129327</v>
      </c>
      <c s="1124">
        <f>H16+O16</f>
        <v>194119</v>
      </c>
    </row>
    <row customHeight="1" ht="18">
      <c r="C17" s="1117"/>
      <c s="1125"/>
      <c s="1126" t="s">
        <v>165</v>
      </c>
      <c s="1127">
        <v>0</v>
      </c>
      <c s="1128">
        <v>8040</v>
      </c>
      <c s="1122">
        <f>SUM(F17:G17)</f>
        <v>8040</v>
      </c>
      <c s="1129"/>
      <c s="1128">
        <v>10017</v>
      </c>
      <c s="1127">
        <v>29533</v>
      </c>
      <c s="1127">
        <v>46079</v>
      </c>
      <c s="1127">
        <v>73833</v>
      </c>
      <c s="1128">
        <v>68124</v>
      </c>
      <c s="1120">
        <f>SUM(I17:N17)</f>
        <v>227586</v>
      </c>
      <c s="1124">
        <f>H17+O17</f>
        <v>235626</v>
      </c>
    </row>
    <row customHeight="1" ht="18">
      <c r="C18" s="1117"/>
      <c s="1118" t="s">
        <v>210</v>
      </c>
      <c s="1130"/>
      <c s="1120">
        <f>SUM(F19:F20)</f>
        <v>53678</v>
      </c>
      <c s="1121">
        <f>SUM(G19:G20)</f>
        <v>577987</v>
      </c>
      <c s="1122">
        <f>SUM(H19:H20)</f>
        <v>631665</v>
      </c>
      <c s="1123"/>
      <c s="1121">
        <f>SUM(J19:J20)</f>
        <v>1471133</v>
      </c>
      <c s="1120">
        <f>SUM(K19:K20)</f>
        <v>3922823</v>
      </c>
      <c s="1120">
        <f>SUM(L19:L20)</f>
        <v>2515531</v>
      </c>
      <c s="1120">
        <f>SUM(M19:M20)</f>
        <v>1266593</v>
      </c>
      <c s="1121">
        <f>SUM(N19:N20)</f>
        <v>1400633</v>
      </c>
      <c s="1120">
        <f>SUM(O19:O20)</f>
        <v>10576713</v>
      </c>
      <c s="1124">
        <f>SUM(P19:P20)</f>
        <v>11208378</v>
      </c>
    </row>
    <row customHeight="1" ht="18">
      <c r="C19" s="1117"/>
      <c s="1125"/>
      <c s="1131" t="s">
        <v>166</v>
      </c>
      <c s="1127">
        <v>0</v>
      </c>
      <c s="1128">
        <v>0</v>
      </c>
      <c s="1122">
        <f>SUM(F19:G19)</f>
        <v>0</v>
      </c>
      <c s="1129"/>
      <c s="1128">
        <v>612392</v>
      </c>
      <c s="1127">
        <v>1527750</v>
      </c>
      <c s="1127">
        <v>1693361</v>
      </c>
      <c s="1127">
        <v>1032114</v>
      </c>
      <c s="1128">
        <v>469095</v>
      </c>
      <c s="1120">
        <f>SUM(I19:N19)</f>
        <v>5334712</v>
      </c>
      <c s="1124">
        <f>H19+O19</f>
        <v>5334712</v>
      </c>
    </row>
    <row customHeight="1" ht="18">
      <c r="C20" s="1117"/>
      <c s="1125"/>
      <c s="1131" t="s">
        <v>167</v>
      </c>
      <c s="1127">
        <v>53678</v>
      </c>
      <c s="1128">
        <v>577987</v>
      </c>
      <c s="1122">
        <f>SUM(F20:G20)</f>
        <v>631665</v>
      </c>
      <c s="1129"/>
      <c s="1128">
        <v>858741</v>
      </c>
      <c s="1127">
        <v>2395073</v>
      </c>
      <c s="1127">
        <v>822170</v>
      </c>
      <c s="1127">
        <v>234479</v>
      </c>
      <c s="1128">
        <v>931538</v>
      </c>
      <c s="1120">
        <f>SUM(I20:N20)</f>
        <v>5242001</v>
      </c>
      <c s="1124">
        <f>H20+O20</f>
        <v>5873666</v>
      </c>
    </row>
    <row customHeight="1" ht="18">
      <c r="C21" s="1117"/>
      <c s="1118" t="s">
        <v>211</v>
      </c>
      <c s="1119"/>
      <c s="1120">
        <f>SUM(F22:F25)</f>
        <v>0</v>
      </c>
      <c s="1121">
        <f>SUM(G22:G25)</f>
        <v>2188</v>
      </c>
      <c s="1122">
        <f>SUM(H22:H25)</f>
        <v>2188</v>
      </c>
      <c s="1123"/>
      <c s="1121">
        <f>SUM(J22:J25)</f>
        <v>25938</v>
      </c>
      <c s="1120">
        <f>SUM(K22:K25)</f>
        <v>274160</v>
      </c>
      <c s="1120">
        <f>SUM(L22:L25)</f>
        <v>423767</v>
      </c>
      <c s="1120">
        <f>SUM(M22:M25)</f>
        <v>81323</v>
      </c>
      <c s="1121">
        <f>SUM(N22:N25)</f>
        <v>326953</v>
      </c>
      <c s="1120">
        <f>SUM(O22:O25)</f>
        <v>1132141</v>
      </c>
      <c s="1124">
        <f>SUM(P22:P25)</f>
        <v>1134329</v>
      </c>
    </row>
    <row customHeight="1" ht="18">
      <c r="C22" s="1117"/>
      <c s="1125"/>
      <c s="1126" t="s">
        <v>168</v>
      </c>
      <c s="1127">
        <v>0</v>
      </c>
      <c s="1128">
        <v>0</v>
      </c>
      <c s="1122">
        <f>SUM(F22:G22)</f>
        <v>0</v>
      </c>
      <c s="1129"/>
      <c s="1128">
        <v>25938</v>
      </c>
      <c s="1127">
        <v>260833</v>
      </c>
      <c s="1127">
        <v>248355</v>
      </c>
      <c s="1127">
        <v>48722</v>
      </c>
      <c s="1128">
        <v>326953</v>
      </c>
      <c s="1120">
        <f>SUM(I22:N22)</f>
        <v>910801</v>
      </c>
      <c s="1124">
        <f>H22+O22</f>
        <v>910801</v>
      </c>
    </row>
    <row customHeight="1" ht="18">
      <c r="C23" s="1117"/>
      <c s="1125"/>
      <c s="1126" t="s">
        <v>169</v>
      </c>
      <c s="1127">
        <v>0</v>
      </c>
      <c s="1128">
        <v>2188</v>
      </c>
      <c s="1122">
        <f>SUM(F23:G23)</f>
        <v>2188</v>
      </c>
      <c s="1129"/>
      <c s="1128">
        <v>0</v>
      </c>
      <c s="1127">
        <v>13327</v>
      </c>
      <c s="1127">
        <v>175412</v>
      </c>
      <c s="1127">
        <v>32601</v>
      </c>
      <c s="1128">
        <v>0</v>
      </c>
      <c s="1120">
        <f>SUM(I23:N23)</f>
        <v>221340</v>
      </c>
      <c s="1124">
        <f>H23+O23</f>
        <v>223528</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
        <v>81000</v>
      </c>
      <c s="1120">
        <f>SUM(G27)</f>
        <v>382844</v>
      </c>
      <c s="1122">
        <f>H27</f>
        <v>463844</v>
      </c>
      <c s="1123"/>
      <c s="1121">
        <f>SUM(J27)</f>
        <v>144203</v>
      </c>
      <c s="1120">
        <f>K27</f>
        <v>776278</v>
      </c>
      <c s="1120">
        <f>L27</f>
        <v>431988</v>
      </c>
      <c s="1120">
        <f>M27</f>
        <v>712679</v>
      </c>
      <c s="1121">
        <f>N27</f>
        <v>583262</v>
      </c>
      <c s="1120">
        <f>O27</f>
        <v>2648410</v>
      </c>
      <c s="1124">
        <f>P27</f>
        <v>3112254</v>
      </c>
    </row>
    <row customHeight="1" ht="18">
      <c r="C27" s="1117"/>
      <c s="1125"/>
      <c s="1126" t="s">
        <v>172</v>
      </c>
      <c s="1176">
        <v>81000</v>
      </c>
      <c s="1177">
        <v>382844</v>
      </c>
      <c s="1122">
        <f>SUM(F27:G27)</f>
        <v>463844</v>
      </c>
      <c s="1129"/>
      <c s="1177">
        <v>144203</v>
      </c>
      <c s="1176">
        <v>776278</v>
      </c>
      <c s="1176">
        <v>431988</v>
      </c>
      <c s="1176">
        <v>712679</v>
      </c>
      <c s="1177">
        <v>583262</v>
      </c>
      <c s="1120">
        <f>SUM(I27:N27)</f>
        <v>2648410</v>
      </c>
      <c s="1124">
        <f>H27+O27</f>
        <v>3112254</v>
      </c>
    </row>
    <row customHeight="1" ht="18">
      <c r="C28" s="1153"/>
      <c s="1161" t="s">
        <v>220</v>
      </c>
      <c s="1130"/>
      <c s="1157">
        <v>0</v>
      </c>
      <c s="1157">
        <v>0</v>
      </c>
      <c s="1158">
        <f>SUM(F28:G28)</f>
        <v>0</v>
      </c>
      <c s="1129"/>
      <c s="1157">
        <v>354098</v>
      </c>
      <c s="1156">
        <v>61298</v>
      </c>
      <c s="1156">
        <v>0</v>
      </c>
      <c s="1156">
        <v>0</v>
      </c>
      <c s="1157">
        <v>324528</v>
      </c>
      <c s="1159">
        <f>SUM(I28:N28)</f>
        <v>739924</v>
      </c>
      <c s="1160">
        <f>H28+O28</f>
        <v>739924</v>
      </c>
    </row>
    <row customHeight="1" ht="18">
      <c r="C29" s="1144"/>
      <c s="1145" t="s">
        <v>174</v>
      </c>
      <c s="1146"/>
      <c s="1147">
        <v>58260</v>
      </c>
      <c s="1148">
        <v>218900</v>
      </c>
      <c s="1149">
        <f>SUM(F29:G29)</f>
        <v>277160</v>
      </c>
      <c s="1129"/>
      <c s="1148">
        <v>391639</v>
      </c>
      <c s="1147">
        <v>746420</v>
      </c>
      <c s="1147">
        <v>488537</v>
      </c>
      <c s="1147">
        <v>377422</v>
      </c>
      <c s="1148">
        <v>299214</v>
      </c>
      <c s="1149">
        <f>SUM(I29:N29)</f>
        <v>2303232</v>
      </c>
      <c s="1150">
        <f>H29+O29</f>
        <v>2580392</v>
      </c>
    </row>
    <row customHeight="1" ht="18">
      <c r="C30" s="1110" t="s">
        <v>215</v>
      </c>
      <c s="1151"/>
      <c s="1152"/>
      <c s="1112">
        <f>SUM(F31:F39)</f>
        <v>0</v>
      </c>
      <c s="1113">
        <f>SUM(G31:G39)</f>
        <v>64432</v>
      </c>
      <c s="1114">
        <f>SUM(H31:H39)</f>
        <v>64432</v>
      </c>
      <c s="1115"/>
      <c s="1178">
        <f>SUM(J31:J39)</f>
        <v>198813</v>
      </c>
      <c s="1112">
        <f>SUM(K31:K39)</f>
        <v>1460979</v>
      </c>
      <c s="1112">
        <f>SUM(L31:L39)</f>
        <v>987069</v>
      </c>
      <c s="1112">
        <f>SUM(M31:M39)</f>
        <v>1813868</v>
      </c>
      <c s="1113">
        <f>SUM(N31:N39)</f>
        <v>761736</v>
      </c>
      <c s="1112">
        <f>SUM(O31:O39)</f>
        <v>5222465</v>
      </c>
      <c s="1116">
        <f>SUM(P31:P39)</f>
        <v>5286897</v>
      </c>
    </row>
    <row customHeight="1" ht="18">
      <c r="C31" s="1153"/>
      <c s="1161" t="s">
        <v>190</v>
      </c>
      <c s="1130"/>
      <c s="1156">
        <v>0</v>
      </c>
      <c s="1157">
        <v>0</v>
      </c>
      <c s="1158">
        <f>SUM(F31:G31)</f>
        <v>0</v>
      </c>
      <c s="1129"/>
      <c s="1157">
        <v>0</v>
      </c>
      <c s="1156">
        <v>0</v>
      </c>
      <c s="1156">
        <v>100025</v>
      </c>
      <c s="1156">
        <v>146347</v>
      </c>
      <c s="1157">
        <v>0</v>
      </c>
      <c s="1159">
        <f>SUM(I31:N31)</f>
        <v>246372</v>
      </c>
      <c s="1160">
        <f>H31+O31</f>
        <v>246372</v>
      </c>
    </row>
    <row customHeight="1" ht="18">
      <c r="C32" s="1117"/>
      <c s="1161" t="s">
        <v>191</v>
      </c>
      <c s="1130"/>
      <c s="1156">
        <v>0</v>
      </c>
      <c s="1157">
        <v>0</v>
      </c>
      <c s="1122">
        <f>SUM(F32:G32)</f>
        <v>0</v>
      </c>
      <c s="1129"/>
      <c s="1179">
        <v>0</v>
      </c>
      <c s="1127">
        <v>0</v>
      </c>
      <c s="1127">
        <v>0</v>
      </c>
      <c s="1127">
        <v>0</v>
      </c>
      <c s="1128">
        <v>0</v>
      </c>
      <c s="1120">
        <f>SUM(I32:N32)</f>
        <v>0</v>
      </c>
      <c s="1124">
        <f>H32+O32</f>
        <v>0</v>
      </c>
    </row>
    <row customHeight="1" ht="18">
      <c r="C33" s="1117"/>
      <c s="1132" t="s">
        <v>192</v>
      </c>
      <c s="1143"/>
      <c s="1127">
        <v>0</v>
      </c>
      <c s="1128">
        <v>0</v>
      </c>
      <c s="1122">
        <f>SUM(F33:G33)</f>
        <v>0</v>
      </c>
      <c s="1129"/>
      <c s="1128">
        <v>198813</v>
      </c>
      <c s="1127">
        <v>437339</v>
      </c>
      <c s="1127">
        <v>314921</v>
      </c>
      <c s="1127">
        <v>662920</v>
      </c>
      <c s="1128">
        <v>704</v>
      </c>
      <c s="1120">
        <f>SUM(I33:N33)</f>
        <v>1614697</v>
      </c>
      <c s="1124">
        <f>H33+O33</f>
        <v>1614697</v>
      </c>
    </row>
    <row customHeight="1" ht="18">
      <c r="C34" s="1117"/>
      <c s="1161" t="s">
        <v>193</v>
      </c>
      <c s="1130"/>
      <c s="1127">
        <v>0</v>
      </c>
      <c s="1128">
        <v>0</v>
      </c>
      <c s="1122">
        <f>SUM(F34:G34)</f>
        <v>0</v>
      </c>
      <c s="1129"/>
      <c s="1179">
        <v>0</v>
      </c>
      <c s="1127">
        <v>75130</v>
      </c>
      <c s="1127">
        <v>112187</v>
      </c>
      <c s="1127">
        <v>0</v>
      </c>
      <c s="1128">
        <v>10340</v>
      </c>
      <c s="1120">
        <f>SUM(I34:N34)</f>
        <v>197657</v>
      </c>
      <c s="1124">
        <f>H34+O34</f>
        <v>197657</v>
      </c>
    </row>
    <row customHeight="1" ht="18">
      <c r="C35" s="1117"/>
      <c s="1161" t="s">
        <v>194</v>
      </c>
      <c s="1130"/>
      <c s="1127">
        <v>0</v>
      </c>
      <c s="1128">
        <v>64432</v>
      </c>
      <c s="1122">
        <f>SUM(F35:G35)</f>
        <v>64432</v>
      </c>
      <c s="1129"/>
      <c s="1179">
        <v>0</v>
      </c>
      <c s="1127">
        <v>342961</v>
      </c>
      <c s="1127">
        <v>459936</v>
      </c>
      <c s="1127">
        <v>467960</v>
      </c>
      <c s="1128">
        <v>287884</v>
      </c>
      <c s="1120">
        <f>SUM(I35:N35)</f>
        <v>1558741</v>
      </c>
      <c s="1124">
        <f>H35+O35</f>
        <v>1623173</v>
      </c>
    </row>
    <row customHeight="1" ht="18">
      <c r="C36" s="1117"/>
      <c s="1161" t="s">
        <v>195</v>
      </c>
      <c s="1130"/>
      <c s="1157">
        <v>0</v>
      </c>
      <c s="1128">
        <v>0</v>
      </c>
      <c s="1122">
        <f>SUM(F36:G36)</f>
        <v>0</v>
      </c>
      <c s="1129"/>
      <c s="1179">
        <v>0</v>
      </c>
      <c s="1127">
        <v>337792</v>
      </c>
      <c s="1127">
        <v>0</v>
      </c>
      <c s="1127">
        <v>0</v>
      </c>
      <c s="1128">
        <v>0</v>
      </c>
      <c s="1120">
        <f>SUM(I36:N36)</f>
        <v>337792</v>
      </c>
      <c s="1124">
        <f>H36+O36</f>
        <v>337792</v>
      </c>
    </row>
    <row customHeight="1" ht="18">
      <c r="C37" s="1117"/>
      <c s="1161" t="s">
        <v>196</v>
      </c>
      <c s="1130"/>
      <c s="1156">
        <v>0</v>
      </c>
      <c s="1157">
        <v>0</v>
      </c>
      <c s="1122">
        <f>SUM(F37:G37)</f>
        <v>0</v>
      </c>
      <c s="1129"/>
      <c s="1179">
        <v>0</v>
      </c>
      <c s="1127">
        <v>0</v>
      </c>
      <c s="1127">
        <v>0</v>
      </c>
      <c s="1127">
        <v>0</v>
      </c>
      <c s="1128">
        <v>0</v>
      </c>
      <c s="1120">
        <f>SUM(I37:N37)</f>
        <v>0</v>
      </c>
      <c s="1124">
        <f>H37+O37</f>
        <v>0</v>
      </c>
    </row>
    <row customHeight="1" ht="18">
      <c r="C38" s="1117"/>
      <c s="1154" t="s">
        <v>197</v>
      </c>
      <c s="1162"/>
      <c s="1127">
        <v>0</v>
      </c>
      <c s="1127">
        <v>0</v>
      </c>
      <c s="1122">
        <f>SUM(F38:G38)</f>
        <v>0</v>
      </c>
      <c s="1129"/>
      <c s="1180">
        <v>0</v>
      </c>
      <c s="1181">
        <v>0</v>
      </c>
      <c s="1181">
        <v>0</v>
      </c>
      <c s="1181">
        <v>0</v>
      </c>
      <c s="1182">
        <v>418881</v>
      </c>
      <c s="1120">
        <f>SUM(I38:N38)</f>
        <v>418881</v>
      </c>
      <c s="1124">
        <f>H38+O38</f>
        <v>418881</v>
      </c>
    </row>
    <row customHeight="1" ht="18">
      <c r="C39" s="1163"/>
      <c s="1164" t="s">
        <v>198</v>
      </c>
      <c s="1183"/>
      <c s="1127">
        <v>0</v>
      </c>
      <c s="1127">
        <v>0</v>
      </c>
      <c s="1122">
        <f>SUM(F39:G39)</f>
        <v>0</v>
      </c>
      <c s="1129"/>
      <c s="1184">
        <v>0</v>
      </c>
      <c s="1147">
        <v>267757</v>
      </c>
      <c s="1147">
        <v>0</v>
      </c>
      <c s="1147">
        <v>536641</v>
      </c>
      <c s="1148">
        <v>43927</v>
      </c>
      <c s="1166">
        <f>SUM(I39:N39)</f>
        <v>848325</v>
      </c>
      <c s="1150">
        <f>H39+O39</f>
        <v>848325</v>
      </c>
    </row>
    <row customHeight="1" ht="18">
      <c r="C40" s="1117" t="s">
        <v>216</v>
      </c>
      <c s="1119"/>
      <c s="1119"/>
      <c s="1113">
        <f>SUM(F41:F44)</f>
        <v>0</v>
      </c>
      <c s="1113">
        <f>SUM(G41:G44)</f>
        <v>0</v>
      </c>
      <c s="1114">
        <f>SUM(H41:H44)</f>
        <v>0</v>
      </c>
      <c s="1115"/>
      <c s="1178">
        <f>SUM(J41:J44)</f>
        <v>1097696</v>
      </c>
      <c s="1112">
        <f>SUM(K41:K44)</f>
        <v>111089</v>
      </c>
      <c s="1112">
        <f>SUM(L41:L44)</f>
        <v>834567</v>
      </c>
      <c s="1112">
        <f>SUM(M41:M44)</f>
        <v>1668968</v>
      </c>
      <c s="1113">
        <f>SUM(N41:N44)</f>
        <v>2426099</v>
      </c>
      <c s="1112">
        <f>SUM(O41:O44)</f>
        <v>6138419</v>
      </c>
      <c s="1116">
        <f>SUM(P41:P44)</f>
        <v>6138419</v>
      </c>
    </row>
    <row customHeight="1" ht="18">
      <c r="C41" s="1117"/>
      <c s="1167" t="s">
        <v>91</v>
      </c>
      <c s="1167"/>
      <c s="1128">
        <v>0</v>
      </c>
      <c s="1128">
        <v>0</v>
      </c>
      <c s="1122">
        <f>SUM(F41:G41)</f>
        <v>0</v>
      </c>
      <c s="1129"/>
      <c s="1128">
        <v>277948</v>
      </c>
      <c s="1128">
        <v>0</v>
      </c>
      <c s="1128">
        <v>550068</v>
      </c>
      <c s="1128">
        <v>821144</v>
      </c>
      <c s="1128">
        <v>451034</v>
      </c>
      <c s="1120">
        <f>SUM(I41:N41)</f>
        <v>2100194</v>
      </c>
      <c s="1124">
        <f>H41+O41</f>
        <v>2100194</v>
      </c>
    </row>
    <row customHeight="1" ht="18">
      <c r="C42" s="1117"/>
      <c s="1167" t="s">
        <v>92</v>
      </c>
      <c s="1167"/>
      <c s="1127">
        <v>0</v>
      </c>
      <c s="1128">
        <v>0</v>
      </c>
      <c s="1122">
        <f>SUM(F42:G42)</f>
        <v>0</v>
      </c>
      <c s="1129"/>
      <c s="1128">
        <v>819748</v>
      </c>
      <c s="1127">
        <v>111089</v>
      </c>
      <c s="1128">
        <v>284499</v>
      </c>
      <c s="1127">
        <v>847824</v>
      </c>
      <c s="1128">
        <v>1975065</v>
      </c>
      <c s="1120">
        <f>SUM(I42:N42)</f>
        <v>4038225</v>
      </c>
      <c s="1124">
        <f>H42+O42</f>
        <v>4038225</v>
      </c>
    </row>
    <row customHeight="1" ht="18">
      <c r="C43" s="1117"/>
      <c s="1168" t="s">
        <v>157</v>
      </c>
      <c s="1168"/>
      <c s="1156">
        <v>0</v>
      </c>
      <c s="1157">
        <v>0</v>
      </c>
      <c s="1122">
        <f>SUM(F43:G43)</f>
        <v>0</v>
      </c>
      <c s="1129"/>
      <c s="1157">
        <v>0</v>
      </c>
      <c s="1156">
        <v>0</v>
      </c>
      <c s="1157">
        <v>0</v>
      </c>
      <c s="1156">
        <v>0</v>
      </c>
      <c s="1157">
        <v>0</v>
      </c>
      <c s="1120">
        <f>SUM(I43:N43)</f>
        <v>0</v>
      </c>
      <c s="1124">
        <f>H43+O43</f>
        <v>0</v>
      </c>
    </row>
    <row customHeight="1" ht="18">
      <c r="C44" s="1117"/>
      <c s="1169" t="s">
        <v>217</v>
      </c>
      <c s="1169"/>
      <c s="1147">
        <v>0</v>
      </c>
      <c s="1148">
        <v>0</v>
      </c>
      <c s="1149">
        <f>SUM(F44:G44)</f>
        <v>0</v>
      </c>
      <c s="1129"/>
      <c s="1148">
        <v>0</v>
      </c>
      <c s="1147">
        <v>0</v>
      </c>
      <c s="1148">
        <v>0</v>
      </c>
      <c s="1147">
        <v>0</v>
      </c>
      <c s="1148">
        <v>0</v>
      </c>
      <c s="1166">
        <f>SUM(I44:N44)</f>
        <v>0</v>
      </c>
      <c s="1150">
        <f>H44+O44</f>
        <v>0</v>
      </c>
    </row>
    <row customHeight="1" ht="18">
      <c r="C45" s="1170" t="s">
        <v>218</v>
      </c>
      <c s="1171"/>
      <c s="1172"/>
      <c s="1173">
        <f>F11+F30+F40</f>
        <v>198950</v>
      </c>
      <c s="1185">
        <f>G11+G30+G40</f>
        <v>1627259</v>
      </c>
      <c s="1174">
        <f>H11+H30+H40</f>
        <v>1826209</v>
      </c>
      <c s="1041"/>
      <c s="1186">
        <f>J11+J30+J40</f>
        <v>3878508</v>
      </c>
      <c s="1173">
        <f>K11+K30+K40</f>
        <v>8217114</v>
      </c>
      <c s="1173">
        <f>L11+L30+L40</f>
        <v>7025345</v>
      </c>
      <c s="1173">
        <f>M11+M30+M40</f>
        <v>7461671</v>
      </c>
      <c s="1185">
        <f>N11+N30+N40</f>
        <v>8314388</v>
      </c>
      <c s="1173">
        <f>O11+O30+O40</f>
        <v>34897026</v>
      </c>
      <c s="1175">
        <f>P11+P30+P40</f>
        <v>36723235</v>
      </c>
    </row>
    <row customHeight="1" ht="12"/>
  </sheetData>
  <sheetProtection selectLockedCells="1" selectUnlockedCells="1"/>
  <mergeCells count="9">
    <mergeCell ref="C45:E45"/>
    <mergeCell ref="D38:E38"/>
    <mergeCell ref="D39:E39"/>
    <mergeCell ref="A3:Q3"/>
    <mergeCell ref="C9:E10"/>
    <mergeCell ref="F9:H9"/>
    <mergeCell ref="I9:O9"/>
    <mergeCell ref="P9:P10"/>
    <mergeCell ref="A4:Q4"/>
  </mergeCell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225</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226</v>
      </c>
    </row>
    <row customHeight="1" ht="18">
      <c r="C8" s="923" t="s">
        <v>221</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2012076</v>
      </c>
      <c s="1113">
        <f>SUM(G12,G18,G21,G26,G30,G31)</f>
        <v>16491839</v>
      </c>
      <c s="1114">
        <f>SUM(H12,H18,H21,H26,H30,H31)</f>
        <v>18503915</v>
      </c>
      <c s="1115"/>
      <c s="1113">
        <f>SUM(J12,J18,J21,J26,J30,J31)</f>
        <v>26541248</v>
      </c>
      <c s="1113">
        <f>SUM(K12,K18,K21,K26,K30,K31)</f>
        <v>68546780</v>
      </c>
      <c s="1112">
        <f>SUM(L12,L18,L21,L26,L30,L31)</f>
        <v>53391973</v>
      </c>
      <c s="1113">
        <f>SUM(M12,M18,M21,M26,M30,M31)</f>
        <v>40989406</v>
      </c>
      <c s="1113">
        <f>SUM(N12,N18,N21,N26,N30,N31)</f>
        <v>52864543</v>
      </c>
      <c s="1112">
        <f>O12+O18+O21+O26+O30+O31</f>
        <v>242333950</v>
      </c>
      <c s="1116">
        <f>P12+P18+P21+P26+P30+P31</f>
        <v>260837865</v>
      </c>
    </row>
    <row customHeight="1" ht="18">
      <c r="C12" s="1117"/>
      <c s="1118" t="s">
        <v>209</v>
      </c>
      <c s="1119"/>
      <c s="1120">
        <f>SUM(F13:F17)</f>
        <v>61381</v>
      </c>
      <c s="1121">
        <f>SUM(G13:G17)</f>
        <v>3901061</v>
      </c>
      <c s="1122">
        <f>SUM(H13:H17)</f>
        <v>3962442</v>
      </c>
      <c s="1123"/>
      <c s="1121">
        <f>SUM(J13:J17)</f>
        <v>1987851</v>
      </c>
      <c s="1120">
        <f>SUM(K13:K17)</f>
        <v>8815165</v>
      </c>
      <c s="1120">
        <f>SUM(L13:L17)</f>
        <v>13735660</v>
      </c>
      <c s="1120">
        <f>SUM(M13:M17)</f>
        <v>15731991</v>
      </c>
      <c s="1121">
        <f>SUM(N13:N17)</f>
        <v>22365081</v>
      </c>
      <c s="1120">
        <f>SUM(O13:O17)</f>
        <v>62635748</v>
      </c>
      <c s="1124">
        <f>SUM(P13:P17)</f>
        <v>66598190</v>
      </c>
    </row>
    <row customHeight="1" ht="18">
      <c r="C13" s="1117"/>
      <c s="1125"/>
      <c s="1126" t="s">
        <v>161</v>
      </c>
      <c s="1127">
        <v>0</v>
      </c>
      <c s="1128">
        <v>0</v>
      </c>
      <c s="1122">
        <f>SUM(F13:G13)</f>
        <v>0</v>
      </c>
      <c s="1129"/>
      <c s="1128">
        <v>1352130</v>
      </c>
      <c s="1127">
        <v>6776714</v>
      </c>
      <c s="1127">
        <v>9565726</v>
      </c>
      <c s="1127">
        <v>7869745</v>
      </c>
      <c s="1128">
        <v>12080134</v>
      </c>
      <c s="1120">
        <f>SUM(I13:N13)</f>
        <v>37644449</v>
      </c>
      <c s="1124">
        <f>H13+O13</f>
        <v>37644449</v>
      </c>
    </row>
    <row customHeight="1" ht="18">
      <c r="C14" s="1117"/>
      <c s="1125"/>
      <c s="1126" t="s">
        <v>162</v>
      </c>
      <c s="1127">
        <v>0</v>
      </c>
      <c s="1128">
        <v>0</v>
      </c>
      <c s="1122">
        <f>SUM(F14:G14)</f>
        <v>0</v>
      </c>
      <c s="1129"/>
      <c s="1128">
        <v>0</v>
      </c>
      <c s="1127">
        <v>13507</v>
      </c>
      <c s="1127">
        <v>0</v>
      </c>
      <c s="1127">
        <v>2427060</v>
      </c>
      <c s="1128">
        <v>5862551</v>
      </c>
      <c s="1120">
        <f>SUM(I14:N14)</f>
        <v>8303118</v>
      </c>
      <c s="1124">
        <f>H14+O14</f>
        <v>8303118</v>
      </c>
    </row>
    <row customHeight="1" ht="18">
      <c r="C15" s="1117"/>
      <c s="1125"/>
      <c s="1126" t="s">
        <v>163</v>
      </c>
      <c s="1127">
        <v>61381</v>
      </c>
      <c s="1128">
        <v>3161738</v>
      </c>
      <c s="1122">
        <f>SUM(F15:G15)</f>
        <v>3223119</v>
      </c>
      <c s="1129"/>
      <c s="1128">
        <v>322716</v>
      </c>
      <c s="1127">
        <v>1522933</v>
      </c>
      <c s="1127">
        <v>3012244</v>
      </c>
      <c s="1127">
        <v>4618611</v>
      </c>
      <c s="1128">
        <v>3620583</v>
      </c>
      <c s="1120">
        <f>SUM(I15:N15)</f>
        <v>13097087</v>
      </c>
      <c s="1124">
        <f>H15+O15</f>
        <v>16320206</v>
      </c>
    </row>
    <row customHeight="1" ht="18">
      <c r="C16" s="1117"/>
      <c s="1125"/>
      <c s="1126" t="s">
        <v>164</v>
      </c>
      <c s="1127">
        <v>0</v>
      </c>
      <c s="1128">
        <v>658923</v>
      </c>
      <c s="1122">
        <f>SUM(F16:G16)</f>
        <v>658923</v>
      </c>
      <c s="1129"/>
      <c s="1128">
        <v>212835</v>
      </c>
      <c s="1127">
        <v>206681</v>
      </c>
      <c s="1127">
        <v>696900</v>
      </c>
      <c s="1127">
        <v>78245</v>
      </c>
      <c s="1128">
        <v>120573</v>
      </c>
      <c s="1120">
        <f>SUM(I16:N16)</f>
        <v>1315234</v>
      </c>
      <c s="1124">
        <f>H16+O16</f>
        <v>1974157</v>
      </c>
    </row>
    <row customHeight="1" ht="18">
      <c r="C17" s="1117"/>
      <c s="1125"/>
      <c s="1126" t="s">
        <v>165</v>
      </c>
      <c s="1127">
        <v>0</v>
      </c>
      <c s="1128">
        <v>80400</v>
      </c>
      <c s="1122">
        <f>SUM(F17:G17)</f>
        <v>80400</v>
      </c>
      <c s="1129"/>
      <c s="1128">
        <v>100170</v>
      </c>
      <c s="1127">
        <v>295330</v>
      </c>
      <c s="1127">
        <v>460790</v>
      </c>
      <c s="1127">
        <v>738330</v>
      </c>
      <c s="1128">
        <v>681240</v>
      </c>
      <c s="1120">
        <f>SUM(I17:N17)</f>
        <v>2275860</v>
      </c>
      <c s="1124">
        <f>H17+O17</f>
        <v>2356260</v>
      </c>
    </row>
    <row customHeight="1" ht="18">
      <c r="C18" s="1117"/>
      <c s="1118" t="s">
        <v>210</v>
      </c>
      <c s="1130"/>
      <c s="1120">
        <f>SUM(F19:F20)</f>
        <v>545900</v>
      </c>
      <c s="1121">
        <f>SUM(G19:G20)</f>
        <v>5878051</v>
      </c>
      <c s="1122">
        <f>SUM(H19:H20)</f>
        <v>6423951</v>
      </c>
      <c s="1123"/>
      <c s="1121">
        <f>SUM(J19:J20)</f>
        <v>14942914</v>
      </c>
      <c s="1120">
        <f>SUM(K19:K20)</f>
        <v>39859402</v>
      </c>
      <c s="1120">
        <f>SUM(L19:L20)</f>
        <v>25547761</v>
      </c>
      <c s="1120">
        <f>SUM(M19:M20)</f>
        <v>12854153</v>
      </c>
      <c s="1121">
        <f>SUM(N19:N20)</f>
        <v>14230310</v>
      </c>
      <c s="1120">
        <f>SUM(O19:O20)</f>
        <v>107434540</v>
      </c>
      <c s="1124">
        <f>SUM(P19:P20)</f>
        <v>113858491</v>
      </c>
    </row>
    <row customHeight="1" ht="18">
      <c r="C19" s="1117"/>
      <c s="1125"/>
      <c s="1131" t="s">
        <v>166</v>
      </c>
      <c s="1127">
        <v>0</v>
      </c>
      <c s="1128">
        <v>0</v>
      </c>
      <c s="1122">
        <f>SUM(F19:G19)</f>
        <v>0</v>
      </c>
      <c s="1129"/>
      <c s="1128">
        <v>6209597</v>
      </c>
      <c s="1127">
        <v>15501641</v>
      </c>
      <c s="1127">
        <v>17186330</v>
      </c>
      <c s="1127">
        <v>10469519</v>
      </c>
      <c s="1128">
        <v>4756599</v>
      </c>
      <c s="1120">
        <f>SUM(I19:N19)</f>
        <v>54123686</v>
      </c>
      <c s="1124">
        <f>H19+O19</f>
        <v>54123686</v>
      </c>
    </row>
    <row customHeight="1" ht="18">
      <c r="C20" s="1117"/>
      <c s="1125"/>
      <c s="1131" t="s">
        <v>167</v>
      </c>
      <c s="1127">
        <v>545900</v>
      </c>
      <c s="1128">
        <v>5878051</v>
      </c>
      <c s="1122">
        <f>SUM(F20:G20)</f>
        <v>6423951</v>
      </c>
      <c s="1129"/>
      <c s="1128">
        <v>8733317</v>
      </c>
      <c s="1127">
        <v>24357761</v>
      </c>
      <c s="1127">
        <v>8361431</v>
      </c>
      <c s="1127">
        <v>2384634</v>
      </c>
      <c s="1128">
        <v>9473711</v>
      </c>
      <c s="1120">
        <f>SUM(I20:N20)</f>
        <v>53310854</v>
      </c>
      <c s="1124">
        <f>H20+O20</f>
        <v>59734805</v>
      </c>
    </row>
    <row customHeight="1" ht="18">
      <c r="C21" s="1117"/>
      <c s="1118" t="s">
        <v>211</v>
      </c>
      <c s="1119"/>
      <c s="1120">
        <f>SUM(F22:F25)</f>
        <v>0</v>
      </c>
      <c s="1121">
        <f>SUM(G22:G25)</f>
        <v>22186</v>
      </c>
      <c s="1122">
        <f>SUM(H22:H25)</f>
        <v>22186</v>
      </c>
      <c s="1123"/>
      <c s="1121">
        <f>SUM(J22:J25)</f>
        <v>263787</v>
      </c>
      <c s="1120">
        <f>SUM(K22:K25)</f>
        <v>2787792</v>
      </c>
      <c s="1120">
        <f>SUM(L22:L25)</f>
        <v>4304411</v>
      </c>
      <c s="1120">
        <f>SUM(M22:M25)</f>
        <v>825647</v>
      </c>
      <c s="1121">
        <f>SUM(N22:N25)</f>
        <v>3325095</v>
      </c>
      <c s="1120">
        <f>SUM(O22:O25)</f>
        <v>11506732</v>
      </c>
      <c s="1124">
        <f>SUM(P22:P25)</f>
        <v>11528918</v>
      </c>
    </row>
    <row customHeight="1" ht="18">
      <c r="C22" s="1117"/>
      <c s="1125"/>
      <c s="1126" t="s">
        <v>168</v>
      </c>
      <c s="1127">
        <v>0</v>
      </c>
      <c s="1128">
        <v>0</v>
      </c>
      <c s="1122">
        <f>SUM(F22:G22)</f>
        <v>0</v>
      </c>
      <c s="1129"/>
      <c s="1128">
        <v>263787</v>
      </c>
      <c s="1127">
        <v>2652658</v>
      </c>
      <c s="1127">
        <v>2525743</v>
      </c>
      <c s="1127">
        <v>495076</v>
      </c>
      <c s="1128">
        <v>3325095</v>
      </c>
      <c s="1120">
        <f>SUM(I22:N22)</f>
        <v>9262359</v>
      </c>
      <c s="1124">
        <f>H22+O22</f>
        <v>9262359</v>
      </c>
    </row>
    <row customHeight="1" ht="18">
      <c r="C23" s="1117"/>
      <c s="1125"/>
      <c s="1126" t="s">
        <v>169</v>
      </c>
      <c s="1127">
        <v>0</v>
      </c>
      <c s="1128">
        <v>22186</v>
      </c>
      <c s="1122">
        <f>SUM(F23:G23)</f>
        <v>22186</v>
      </c>
      <c s="1129"/>
      <c s="1128">
        <v>0</v>
      </c>
      <c s="1127">
        <v>135134</v>
      </c>
      <c s="1127">
        <v>1778668</v>
      </c>
      <c s="1127">
        <v>330571</v>
      </c>
      <c s="1128">
        <v>0</v>
      </c>
      <c s="1120">
        <f>SUM(I23:N23)</f>
        <v>2244373</v>
      </c>
      <c s="1124">
        <f>H23+O23</f>
        <v>2266559</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810000</v>
      </c>
      <c s="1121">
        <f>SUM(G27:G29)</f>
        <v>4455722</v>
      </c>
      <c s="1122">
        <f>SUM(H27:H29)</f>
        <v>5265722</v>
      </c>
      <c s="1123"/>
      <c s="1121">
        <f>SUM(J27:J29)</f>
        <v>1757576</v>
      </c>
      <c s="1120">
        <f>SUM(K27:K29)</f>
        <v>8843350</v>
      </c>
      <c s="1120">
        <f>SUM(L27:L29)</f>
        <v>4814040</v>
      </c>
      <c s="1120">
        <f>SUM(M27:M29)</f>
        <v>7721770</v>
      </c>
      <c s="1121">
        <f>SUM(N27:N29)</f>
        <v>6598420</v>
      </c>
      <c s="1120">
        <f>SUM(O27:O29)</f>
        <v>29735156</v>
      </c>
      <c s="1124">
        <f>SUM(P27:P29)</f>
        <v>35000878</v>
      </c>
    </row>
    <row customHeight="1" ht="18">
      <c r="C27" s="1117"/>
      <c s="1125"/>
      <c s="1133" t="s">
        <v>172</v>
      </c>
      <c s="1134">
        <v>810000</v>
      </c>
      <c s="1135">
        <v>3828440</v>
      </c>
      <c s="1122">
        <f>SUM(F27:G27)</f>
        <v>4638440</v>
      </c>
      <c s="1129"/>
      <c s="1135">
        <v>1442030</v>
      </c>
      <c s="1134">
        <v>7762780</v>
      </c>
      <c s="1134">
        <v>4319880</v>
      </c>
      <c s="1134">
        <v>7126790</v>
      </c>
      <c s="1135">
        <v>5832620</v>
      </c>
      <c s="1120">
        <f>SUM(I27:N27)</f>
        <v>26484100</v>
      </c>
      <c s="1124">
        <f>H27+O27</f>
        <v>31122540</v>
      </c>
    </row>
    <row customHeight="1" ht="18">
      <c r="C28" s="1117"/>
      <c s="1136"/>
      <c s="1131" t="s">
        <v>213</v>
      </c>
      <c s="1137">
        <v>0</v>
      </c>
      <c s="1138">
        <v>142282</v>
      </c>
      <c s="1122">
        <f>SUM(F28:G28)</f>
        <v>142282</v>
      </c>
      <c s="1139"/>
      <c s="1138">
        <v>61830</v>
      </c>
      <c s="1137">
        <v>271320</v>
      </c>
      <c s="1137">
        <v>12960</v>
      </c>
      <c s="1137">
        <v>119080</v>
      </c>
      <c s="1138">
        <v>165800</v>
      </c>
      <c s="1120">
        <f>SUM(I28:N28)</f>
        <v>630990</v>
      </c>
      <c s="1124">
        <f>H28+O28</f>
        <v>773272</v>
      </c>
    </row>
    <row customHeight="1" ht="18">
      <c r="C29" s="1117"/>
      <c s="1140"/>
      <c s="1126" t="s">
        <v>214</v>
      </c>
      <c s="1141">
        <v>0</v>
      </c>
      <c s="1142">
        <v>485000</v>
      </c>
      <c s="1122">
        <f>SUM(F29:G29)</f>
        <v>485000</v>
      </c>
      <c s="1139"/>
      <c s="1142">
        <v>253716</v>
      </c>
      <c s="1141">
        <v>809250</v>
      </c>
      <c s="1141">
        <v>481200</v>
      </c>
      <c s="1141">
        <v>475900</v>
      </c>
      <c s="1142">
        <v>600000</v>
      </c>
      <c s="1120">
        <f>SUM(I29:N29)</f>
        <v>2620066</v>
      </c>
      <c s="1124">
        <f>H29+O29</f>
        <v>3105066</v>
      </c>
    </row>
    <row customHeight="1" ht="18">
      <c r="C30" s="1117"/>
      <c s="1125" t="s">
        <v>173</v>
      </c>
      <c s="1143"/>
      <c s="1127">
        <v>0</v>
      </c>
      <c s="1128">
        <v>0</v>
      </c>
      <c s="1122">
        <f>SUM(F30:G30)</f>
        <v>0</v>
      </c>
      <c s="1129"/>
      <c s="1128">
        <v>3590542</v>
      </c>
      <c s="1127">
        <v>621561</v>
      </c>
      <c s="1127">
        <v>0</v>
      </c>
      <c s="1127">
        <v>0</v>
      </c>
      <c s="1128">
        <v>3290710</v>
      </c>
      <c s="1120">
        <f>SUM(I30:N30)</f>
        <v>7502813</v>
      </c>
      <c s="1124">
        <f>H30+O30</f>
        <v>7502813</v>
      </c>
    </row>
    <row customHeight="1" ht="18">
      <c r="C31" s="1144"/>
      <c s="1145" t="s">
        <v>174</v>
      </c>
      <c s="1146"/>
      <c s="1147">
        <v>594795</v>
      </c>
      <c s="1148">
        <v>2234819</v>
      </c>
      <c s="1149">
        <f>SUM(F31:G31)</f>
        <v>2829614</v>
      </c>
      <c s="1129"/>
      <c s="1148">
        <v>3998578</v>
      </c>
      <c s="1147">
        <v>7619510</v>
      </c>
      <c s="1147">
        <v>4990101</v>
      </c>
      <c s="1147">
        <v>3855845</v>
      </c>
      <c s="1148">
        <v>3054927</v>
      </c>
      <c s="1149">
        <f>SUM(I31:N31)</f>
        <v>23518961</v>
      </c>
      <c s="1150">
        <f>H31+O31</f>
        <v>26348575</v>
      </c>
    </row>
    <row customHeight="1" ht="18">
      <c r="C32" s="1110" t="s">
        <v>215</v>
      </c>
      <c s="1151"/>
      <c s="1152"/>
      <c s="1112">
        <f>SUM(F33:F41)</f>
        <v>0</v>
      </c>
      <c s="1113">
        <f>SUM(G33:G41)</f>
        <v>686839</v>
      </c>
      <c s="1114">
        <f>SUM(H33:H41)</f>
        <v>686839</v>
      </c>
      <c s="1115"/>
      <c s="1113">
        <f>SUM(J33:J41)</f>
        <v>2015916</v>
      </c>
      <c s="1112">
        <f>SUM(K33:K41)</f>
        <v>14834813</v>
      </c>
      <c s="1112">
        <f>SUM(L33:L41)</f>
        <v>10033009</v>
      </c>
      <c s="1112">
        <f>SUM(M33:M41)</f>
        <v>18432957</v>
      </c>
      <c s="1113">
        <f>SUM(N33:N41)</f>
        <v>7734252</v>
      </c>
      <c s="1112">
        <f>SUM(O33:O41)</f>
        <v>53050947</v>
      </c>
      <c s="1116">
        <f>SUM(P33:P41)</f>
        <v>53737786</v>
      </c>
    </row>
    <row customHeight="1" ht="18">
      <c r="C33" s="1153"/>
      <c s="1154" t="s">
        <v>190</v>
      </c>
      <c s="1155"/>
      <c s="1156">
        <v>0</v>
      </c>
      <c s="1157">
        <v>0</v>
      </c>
      <c s="1158">
        <f>SUM(F33:G33)</f>
        <v>0</v>
      </c>
      <c s="1129"/>
      <c s="1157">
        <v>0</v>
      </c>
      <c s="1156">
        <v>0</v>
      </c>
      <c s="1156">
        <v>1021254</v>
      </c>
      <c s="1156">
        <v>1494200</v>
      </c>
      <c s="1157">
        <v>0</v>
      </c>
      <c s="1159">
        <f>SUM(I33:N33)</f>
        <v>2515454</v>
      </c>
      <c s="1160">
        <f>H33+O33</f>
        <v>2515454</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2015916</v>
      </c>
      <c s="1127">
        <v>4434558</v>
      </c>
      <c s="1127">
        <v>3193276</v>
      </c>
      <c s="1127">
        <v>6721983</v>
      </c>
      <c s="1128">
        <v>7138</v>
      </c>
      <c s="1120">
        <f>SUM(I35:N35)</f>
        <v>16372871</v>
      </c>
      <c s="1124">
        <f>H35+O35</f>
        <v>16372871</v>
      </c>
    </row>
    <row customHeight="1" ht="18">
      <c r="C36" s="1117"/>
      <c s="1161" t="s">
        <v>193</v>
      </c>
      <c s="1130"/>
      <c s="1127">
        <v>0</v>
      </c>
      <c s="1128">
        <v>0</v>
      </c>
      <c s="1122">
        <f>SUM(F36:G36)</f>
        <v>0</v>
      </c>
      <c s="1129"/>
      <c s="1128">
        <v>0</v>
      </c>
      <c s="1127">
        <v>764064</v>
      </c>
      <c s="1127">
        <v>1140936</v>
      </c>
      <c s="1127">
        <v>0</v>
      </c>
      <c s="1128">
        <v>105157</v>
      </c>
      <c s="1120">
        <f>SUM(I36:N36)</f>
        <v>2010157</v>
      </c>
      <c s="1124">
        <f>H36+O36</f>
        <v>2010157</v>
      </c>
    </row>
    <row customHeight="1" ht="18">
      <c r="C37" s="1117"/>
      <c s="1161" t="s">
        <v>194</v>
      </c>
      <c s="1130"/>
      <c s="1127">
        <v>0</v>
      </c>
      <c s="1128">
        <v>686839</v>
      </c>
      <c s="1122">
        <f>SUM(F37:G37)</f>
        <v>686839</v>
      </c>
      <c s="1129"/>
      <c s="1128">
        <v>0</v>
      </c>
      <c s="1127">
        <v>3487901</v>
      </c>
      <c s="1127">
        <v>4677543</v>
      </c>
      <c s="1127">
        <v>4759140</v>
      </c>
      <c s="1128">
        <v>2927773</v>
      </c>
      <c s="1120">
        <f>SUM(I37:N37)</f>
        <v>15852357</v>
      </c>
      <c s="1124">
        <f>H37+O37</f>
        <v>16539196</v>
      </c>
    </row>
    <row customHeight="1" ht="18">
      <c r="C38" s="1117"/>
      <c s="1161" t="s">
        <v>195</v>
      </c>
      <c s="1130"/>
      <c s="1157">
        <v>0</v>
      </c>
      <c s="1128">
        <v>0</v>
      </c>
      <c s="1122">
        <f>SUM(F38:G38)</f>
        <v>0</v>
      </c>
      <c s="1129"/>
      <c s="1128">
        <v>0</v>
      </c>
      <c s="1127">
        <v>3425203</v>
      </c>
      <c s="1127">
        <v>0</v>
      </c>
      <c s="1127">
        <v>0</v>
      </c>
      <c s="1128">
        <v>0</v>
      </c>
      <c s="1120">
        <f>SUM(I38:N38)</f>
        <v>3425203</v>
      </c>
      <c s="1124">
        <f>H38+O38</f>
        <v>3425203</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4247448</v>
      </c>
      <c s="1159">
        <f>SUM(I40:N40)</f>
        <v>4247448</v>
      </c>
      <c s="1160">
        <f>H40+O40</f>
        <v>4247448</v>
      </c>
    </row>
    <row customHeight="1" ht="18">
      <c r="C41" s="1163"/>
      <c s="1164" t="s">
        <v>198</v>
      </c>
      <c s="1165"/>
      <c s="1147">
        <v>0</v>
      </c>
      <c s="1148">
        <v>0</v>
      </c>
      <c s="1122">
        <f>SUM(F41:G41)</f>
        <v>0</v>
      </c>
      <c s="1129"/>
      <c s="1148">
        <v>0</v>
      </c>
      <c s="1147">
        <v>2723087</v>
      </c>
      <c s="1147">
        <v>0</v>
      </c>
      <c s="1147">
        <v>5457634</v>
      </c>
      <c s="1148">
        <v>446736</v>
      </c>
      <c s="1166">
        <f>SUM(I41:N41)</f>
        <v>8627457</v>
      </c>
      <c s="1150">
        <f>H41+O41</f>
        <v>8627457</v>
      </c>
    </row>
    <row customHeight="1" ht="18">
      <c r="C42" s="1117" t="s">
        <v>216</v>
      </c>
      <c s="1119"/>
      <c s="1119"/>
      <c s="1113">
        <f>SUM(F43:F46)</f>
        <v>0</v>
      </c>
      <c s="1113">
        <f>SUM(G43:G46)</f>
        <v>0</v>
      </c>
      <c s="1114">
        <f>SUM(H43:H46)</f>
        <v>0</v>
      </c>
      <c s="1115"/>
      <c s="1113">
        <f>SUM(J43:J46)</f>
        <v>11130618</v>
      </c>
      <c s="1112">
        <f>SUM(K43:K46)</f>
        <v>1126442</v>
      </c>
      <c s="1112">
        <f>SUM(L43:L46)</f>
        <v>8462495</v>
      </c>
      <c s="1112">
        <f>SUM(M43:M46)</f>
        <v>16922195</v>
      </c>
      <c s="1113">
        <f>SUM(N43:N46)</f>
        <v>24646554</v>
      </c>
      <c s="1112">
        <f>SUM(O43:O46)</f>
        <v>62288304</v>
      </c>
      <c s="1116">
        <f>SUM(P43:P46)</f>
        <v>62288304</v>
      </c>
    </row>
    <row customHeight="1" ht="18">
      <c r="C43" s="1117"/>
      <c s="1167" t="s">
        <v>91</v>
      </c>
      <c s="1167"/>
      <c s="1128">
        <v>0</v>
      </c>
      <c s="1128">
        <v>0</v>
      </c>
      <c s="1122">
        <f>SUM(F43:G43)</f>
        <v>0</v>
      </c>
      <c s="1129"/>
      <c s="1128">
        <v>2818388</v>
      </c>
      <c s="1127">
        <v>0</v>
      </c>
      <c s="1127">
        <v>5577677</v>
      </c>
      <c s="1127">
        <v>8326386</v>
      </c>
      <c s="1128">
        <v>4573476</v>
      </c>
      <c s="1120">
        <f>SUM(I43:N43)</f>
        <v>21295927</v>
      </c>
      <c s="1124">
        <f>H43+O43</f>
        <v>21295927</v>
      </c>
    </row>
    <row customHeight="1" ht="18">
      <c r="C44" s="1117"/>
      <c s="1167" t="s">
        <v>92</v>
      </c>
      <c s="1167"/>
      <c s="1127">
        <v>0</v>
      </c>
      <c s="1128">
        <v>0</v>
      </c>
      <c s="1122">
        <f>SUM(F44:G44)</f>
        <v>0</v>
      </c>
      <c s="1129"/>
      <c s="1128">
        <v>8312230</v>
      </c>
      <c s="1127">
        <v>1126442</v>
      </c>
      <c s="1127">
        <v>2884818</v>
      </c>
      <c s="1127">
        <v>8595809</v>
      </c>
      <c s="1128">
        <v>20073078</v>
      </c>
      <c s="1120">
        <f>SUM(I44:N44)</f>
        <v>40992377</v>
      </c>
      <c s="1124">
        <f>H44+O44</f>
        <v>40992377</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2012076</v>
      </c>
      <c s="1173">
        <f>SUM(G11,G32,G42)</f>
        <v>17178678</v>
      </c>
      <c s="1174">
        <f>SUM(H11,H32,H42)</f>
        <v>19190754</v>
      </c>
      <c s="1041"/>
      <c s="1173">
        <f>SUM(J11,J32,J42)</f>
        <v>39687782</v>
      </c>
      <c s="1173">
        <f>SUM(K11,K32,K42)</f>
        <v>84508035</v>
      </c>
      <c s="1173">
        <f>SUM(L11,L32,L42)</f>
        <v>71887477</v>
      </c>
      <c s="1173">
        <f>SUM(M11,M32,M42)</f>
        <v>76344558</v>
      </c>
      <c s="1173">
        <f>SUM(N11,N32,N42)</f>
        <v>85245349</v>
      </c>
      <c s="1173">
        <f>O11+O32+O42</f>
        <v>357673201</v>
      </c>
      <c s="1175">
        <f>P11+P32+P42</f>
        <v>376863955</v>
      </c>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225</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226</v>
      </c>
    </row>
    <row customHeight="1" ht="18">
      <c r="C8" s="923" t="s">
        <v>222</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1870334</v>
      </c>
      <c s="1113">
        <f>SUM(G12,G18,G21,G26,G30,G31)</f>
        <v>15066055</v>
      </c>
      <c s="1114">
        <f>SUM(H12,H18,H21,H26,H30,H31)</f>
        <v>16936389</v>
      </c>
      <c s="1115"/>
      <c s="1113">
        <f>SUM(J12,J18,J21,J26,J30,J31)</f>
        <v>24286829</v>
      </c>
      <c s="1113">
        <f>SUM(K12,K18,K21,K26,K30,K31)</f>
        <v>62453722</v>
      </c>
      <c s="1112">
        <f>SUM(L12,L18,L21,L26,L30,L31)</f>
        <v>48551549</v>
      </c>
      <c s="1113">
        <f>SUM(M12,M18,M21,M26,M30,M31)</f>
        <v>37275885</v>
      </c>
      <c s="1113">
        <f>SUM(N12,N18,N21,N26,N30,N31)</f>
        <v>47883434</v>
      </c>
      <c s="1112">
        <f>O12+O18+O21+O26+O30+O31</f>
        <v>220451419</v>
      </c>
      <c s="1116">
        <f>P12+P18+P21+P26+P30+P31</f>
        <v>237387808</v>
      </c>
    </row>
    <row customHeight="1" ht="18">
      <c r="C12" s="1117"/>
      <c s="1118" t="s">
        <v>209</v>
      </c>
      <c s="1119"/>
      <c s="1120">
        <f>SUM(F13:F17)</f>
        <v>55241</v>
      </c>
      <c s="1121">
        <f>SUM(G13:G17)</f>
        <v>3510896</v>
      </c>
      <c s="1122">
        <f>SUM(H13:H17)</f>
        <v>3566137</v>
      </c>
      <c s="1123"/>
      <c s="1121">
        <f>SUM(J13:J17)</f>
        <v>1789038</v>
      </c>
      <c s="1120">
        <f>SUM(K13:K17)</f>
        <v>7933561</v>
      </c>
      <c s="1120">
        <f>SUM(L13:L17)</f>
        <v>12362015</v>
      </c>
      <c s="1120">
        <f>SUM(M13:M17)</f>
        <v>14158697</v>
      </c>
      <c s="1121">
        <f>SUM(N13:N17)</f>
        <v>20128498</v>
      </c>
      <c s="1120">
        <f>SUM(O13:O17)</f>
        <v>56371809</v>
      </c>
      <c s="1124">
        <f>SUM(P13:P17)</f>
        <v>59937946</v>
      </c>
    </row>
    <row customHeight="1" ht="18">
      <c r="C13" s="1117"/>
      <c s="1125"/>
      <c s="1126" t="s">
        <v>161</v>
      </c>
      <c s="1127">
        <v>0</v>
      </c>
      <c s="1128">
        <v>0</v>
      </c>
      <c s="1122">
        <f>SUM(F13:G13)</f>
        <v>0</v>
      </c>
      <c s="1129"/>
      <c s="1128">
        <v>1216903</v>
      </c>
      <c s="1127">
        <v>6098976</v>
      </c>
      <c s="1127">
        <v>8609114</v>
      </c>
      <c s="1127">
        <v>7082717</v>
      </c>
      <c s="1128">
        <v>10872093</v>
      </c>
      <c s="1120">
        <f>SUM(I13:N13)</f>
        <v>33879803</v>
      </c>
      <c s="1124">
        <f>H13+O13</f>
        <v>33879803</v>
      </c>
    </row>
    <row customHeight="1" ht="18">
      <c r="C14" s="1117"/>
      <c s="1125"/>
      <c s="1126" t="s">
        <v>162</v>
      </c>
      <c s="1127">
        <v>0</v>
      </c>
      <c s="1128">
        <v>0</v>
      </c>
      <c s="1122">
        <f>SUM(F14:G14)</f>
        <v>0</v>
      </c>
      <c s="1129"/>
      <c s="1128">
        <v>0</v>
      </c>
      <c s="1127">
        <v>12156</v>
      </c>
      <c s="1127">
        <v>0</v>
      </c>
      <c s="1127">
        <v>2184344</v>
      </c>
      <c s="1128">
        <v>5276271</v>
      </c>
      <c s="1120">
        <f>SUM(I14:N14)</f>
        <v>7472771</v>
      </c>
      <c s="1124">
        <f>H14+O14</f>
        <v>7472771</v>
      </c>
    </row>
    <row customHeight="1" ht="18">
      <c r="C15" s="1117"/>
      <c s="1125"/>
      <c s="1126" t="s">
        <v>163</v>
      </c>
      <c s="1127">
        <v>55241</v>
      </c>
      <c s="1128">
        <v>2845524</v>
      </c>
      <c s="1122">
        <f>SUM(F15:G15)</f>
        <v>2900765</v>
      </c>
      <c s="1129"/>
      <c s="1128">
        <v>290433</v>
      </c>
      <c s="1127">
        <v>1370621</v>
      </c>
      <c s="1127">
        <v>2710986</v>
      </c>
      <c s="1127">
        <v>4156720</v>
      </c>
      <c s="1128">
        <v>3258504</v>
      </c>
      <c s="1120">
        <f>SUM(I15:N15)</f>
        <v>11787264</v>
      </c>
      <c s="1124">
        <f>H15+O15</f>
        <v>14688029</v>
      </c>
    </row>
    <row customHeight="1" ht="18">
      <c r="C16" s="1117"/>
      <c s="1125"/>
      <c s="1126" t="s">
        <v>164</v>
      </c>
      <c s="1127">
        <v>0</v>
      </c>
      <c s="1128">
        <v>593012</v>
      </c>
      <c s="1122">
        <f>SUM(F16:G16)</f>
        <v>593012</v>
      </c>
      <c s="1129"/>
      <c s="1128">
        <v>191549</v>
      </c>
      <c s="1127">
        <v>186011</v>
      </c>
      <c s="1127">
        <v>627204</v>
      </c>
      <c s="1127">
        <v>70419</v>
      </c>
      <c s="1128">
        <v>108514</v>
      </c>
      <c s="1120">
        <f>SUM(I16:N16)</f>
        <v>1183697</v>
      </c>
      <c s="1124">
        <f>H16+O16</f>
        <v>1776709</v>
      </c>
    </row>
    <row customHeight="1" ht="18">
      <c r="C17" s="1117"/>
      <c s="1125"/>
      <c s="1126" t="s">
        <v>165</v>
      </c>
      <c s="1127">
        <v>0</v>
      </c>
      <c s="1128">
        <v>72360</v>
      </c>
      <c s="1122">
        <f>SUM(F17:G17)</f>
        <v>72360</v>
      </c>
      <c s="1129"/>
      <c s="1128">
        <v>90153</v>
      </c>
      <c s="1127">
        <v>265797</v>
      </c>
      <c s="1127">
        <v>414711</v>
      </c>
      <c s="1127">
        <v>664497</v>
      </c>
      <c s="1128">
        <v>613116</v>
      </c>
      <c s="1120">
        <f>SUM(I17:N17)</f>
        <v>2048274</v>
      </c>
      <c s="1124">
        <f>H17+O17</f>
        <v>2120634</v>
      </c>
    </row>
    <row customHeight="1" ht="18">
      <c r="C18" s="1117"/>
      <c s="1118" t="s">
        <v>210</v>
      </c>
      <c s="1130"/>
      <c s="1120">
        <f>SUM(F19:F20)</f>
        <v>491298</v>
      </c>
      <c s="1121">
        <f>SUM(G19:G20)</f>
        <v>5290224</v>
      </c>
      <c s="1122">
        <f>SUM(H19:H20)</f>
        <v>5781522</v>
      </c>
      <c s="1123"/>
      <c s="1121">
        <f>SUM(J19:J20)</f>
        <v>13448507</v>
      </c>
      <c s="1120">
        <f>SUM(K19:K20)</f>
        <v>35873239</v>
      </c>
      <c s="1120">
        <f>SUM(L19:L20)</f>
        <v>22992870</v>
      </c>
      <c s="1120">
        <f>SUM(M19:M20)</f>
        <v>11568677</v>
      </c>
      <c s="1121">
        <f>SUM(N19:N20)</f>
        <v>12807223</v>
      </c>
      <c s="1120">
        <f>SUM(O19:O20)</f>
        <v>96690516</v>
      </c>
      <c s="1124">
        <f>SUM(P19:P20)</f>
        <v>102472038</v>
      </c>
    </row>
    <row customHeight="1" ht="18">
      <c r="C19" s="1117"/>
      <c s="1125"/>
      <c s="1131" t="s">
        <v>166</v>
      </c>
      <c s="1127">
        <v>0</v>
      </c>
      <c s="1128">
        <v>0</v>
      </c>
      <c s="1122">
        <f>SUM(F19:G19)</f>
        <v>0</v>
      </c>
      <c s="1129"/>
      <c s="1128">
        <v>5588591</v>
      </c>
      <c s="1127">
        <v>13951374</v>
      </c>
      <c s="1127">
        <v>15467618</v>
      </c>
      <c s="1127">
        <v>9422519</v>
      </c>
      <c s="1128">
        <v>4280916</v>
      </c>
      <c s="1120">
        <f>SUM(I19:N19)</f>
        <v>48711018</v>
      </c>
      <c s="1124">
        <f>H19+O19</f>
        <v>48711018</v>
      </c>
    </row>
    <row customHeight="1" ht="18">
      <c r="C20" s="1117"/>
      <c s="1125"/>
      <c s="1131" t="s">
        <v>167</v>
      </c>
      <c s="1127">
        <v>491298</v>
      </c>
      <c s="1128">
        <v>5290224</v>
      </c>
      <c s="1122">
        <f>SUM(F20:G20)</f>
        <v>5781522</v>
      </c>
      <c s="1129"/>
      <c s="1128">
        <v>7859916</v>
      </c>
      <c s="1127">
        <v>21921865</v>
      </c>
      <c s="1127">
        <v>7525252</v>
      </c>
      <c s="1127">
        <v>2146158</v>
      </c>
      <c s="1128">
        <v>8526307</v>
      </c>
      <c s="1120">
        <f>SUM(I20:N20)</f>
        <v>47979498</v>
      </c>
      <c s="1124">
        <f>H20+O20</f>
        <v>53761020</v>
      </c>
    </row>
    <row customHeight="1" ht="18">
      <c r="C21" s="1117"/>
      <c s="1118" t="s">
        <v>211</v>
      </c>
      <c s="1119"/>
      <c s="1120">
        <f>SUM(F22:F25)</f>
        <v>0</v>
      </c>
      <c s="1121">
        <f>SUM(G22:G25)</f>
        <v>19967</v>
      </c>
      <c s="1122">
        <f>SUM(H22:H25)</f>
        <v>19967</v>
      </c>
      <c s="1123"/>
      <c s="1121">
        <f>SUM(J22:J25)</f>
        <v>237407</v>
      </c>
      <c s="1120">
        <f>SUM(K22:K25)</f>
        <v>2508994</v>
      </c>
      <c s="1120">
        <f>SUM(L22:L25)</f>
        <v>3873927</v>
      </c>
      <c s="1120">
        <f>SUM(M22:M25)</f>
        <v>743073</v>
      </c>
      <c s="1121">
        <f>SUM(N22:N25)</f>
        <v>2992574</v>
      </c>
      <c s="1120">
        <f>SUM(O22:O25)</f>
        <v>10355975</v>
      </c>
      <c s="1124">
        <f>SUM(P22:P25)</f>
        <v>10375942</v>
      </c>
    </row>
    <row customHeight="1" ht="18">
      <c r="C22" s="1117"/>
      <c s="1125"/>
      <c s="1126" t="s">
        <v>168</v>
      </c>
      <c s="1127">
        <v>0</v>
      </c>
      <c s="1128">
        <v>0</v>
      </c>
      <c s="1122">
        <f>SUM(F22:G22)</f>
        <v>0</v>
      </c>
      <c s="1129"/>
      <c s="1128">
        <v>237407</v>
      </c>
      <c s="1127">
        <v>2387377</v>
      </c>
      <c s="1127">
        <v>2273135</v>
      </c>
      <c s="1127">
        <v>445561</v>
      </c>
      <c s="1128">
        <v>2992574</v>
      </c>
      <c s="1120">
        <f>SUM(I22:N22)</f>
        <v>8336054</v>
      </c>
      <c s="1124">
        <f>H22+O22</f>
        <v>8336054</v>
      </c>
    </row>
    <row customHeight="1" ht="18">
      <c r="C23" s="1117"/>
      <c s="1125"/>
      <c s="1126" t="s">
        <v>169</v>
      </c>
      <c s="1127">
        <v>0</v>
      </c>
      <c s="1128">
        <v>19967</v>
      </c>
      <c s="1122">
        <f>SUM(F23:G23)</f>
        <v>19967</v>
      </c>
      <c s="1129"/>
      <c s="1128">
        <v>0</v>
      </c>
      <c s="1127">
        <v>121617</v>
      </c>
      <c s="1127">
        <v>1600792</v>
      </c>
      <c s="1127">
        <v>297512</v>
      </c>
      <c s="1128">
        <v>0</v>
      </c>
      <c s="1120">
        <f>SUM(I23:N23)</f>
        <v>2019921</v>
      </c>
      <c s="1124">
        <f>H23+O23</f>
        <v>2039888</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729000</v>
      </c>
      <c s="1121">
        <f>SUM(G27:G29)</f>
        <v>4010149</v>
      </c>
      <c s="1122">
        <f>SUM(H27:H29)</f>
        <v>4739149</v>
      </c>
      <c s="1123"/>
      <c s="1121">
        <f>SUM(J27:J29)</f>
        <v>1581818</v>
      </c>
      <c s="1120">
        <f>SUM(K27:K29)</f>
        <v>7959015</v>
      </c>
      <c s="1120">
        <f>SUM(L27:L29)</f>
        <v>4332636</v>
      </c>
      <c s="1120">
        <f>SUM(M27:M29)</f>
        <v>6949593</v>
      </c>
      <c s="1121">
        <f>SUM(N27:N29)</f>
        <v>5938578</v>
      </c>
      <c s="1120">
        <f>SUM(O27:O29)</f>
        <v>26761640</v>
      </c>
      <c s="1124">
        <f>SUM(P27:P29)</f>
        <v>31500789</v>
      </c>
    </row>
    <row customHeight="1" ht="18">
      <c r="C27" s="1117"/>
      <c s="1125"/>
      <c s="1133" t="s">
        <v>172</v>
      </c>
      <c s="1134">
        <v>729000</v>
      </c>
      <c s="1135">
        <v>3445596</v>
      </c>
      <c s="1122">
        <f>SUM(F27:G27)</f>
        <v>4174596</v>
      </c>
      <c s="1129"/>
      <c s="1135">
        <v>1297827</v>
      </c>
      <c s="1134">
        <v>6986502</v>
      </c>
      <c s="1134">
        <v>3887892</v>
      </c>
      <c s="1134">
        <v>6414111</v>
      </c>
      <c s="1135">
        <v>5249358</v>
      </c>
      <c s="1120">
        <f>SUM(I27:N27)</f>
        <v>23835690</v>
      </c>
      <c s="1124">
        <f>H27+O27</f>
        <v>28010286</v>
      </c>
    </row>
    <row customHeight="1" ht="18">
      <c r="C28" s="1117"/>
      <c s="1136"/>
      <c s="1131" t="s">
        <v>213</v>
      </c>
      <c s="1137">
        <v>0</v>
      </c>
      <c s="1138">
        <v>128053</v>
      </c>
      <c s="1122">
        <f>SUM(F28:G28)</f>
        <v>128053</v>
      </c>
      <c s="1139"/>
      <c s="1138">
        <v>55647</v>
      </c>
      <c s="1137">
        <v>244188</v>
      </c>
      <c s="1137">
        <v>11664</v>
      </c>
      <c s="1137">
        <v>107172</v>
      </c>
      <c s="1138">
        <v>149220</v>
      </c>
      <c s="1120">
        <f>SUM(I28:N28)</f>
        <v>567891</v>
      </c>
      <c s="1124">
        <f>H28+O28</f>
        <v>695944</v>
      </c>
    </row>
    <row customHeight="1" ht="18">
      <c r="C29" s="1117"/>
      <c s="1140"/>
      <c s="1126" t="s">
        <v>214</v>
      </c>
      <c s="1141">
        <v>0</v>
      </c>
      <c s="1142">
        <v>436500</v>
      </c>
      <c s="1122">
        <f>SUM(F29:G29)</f>
        <v>436500</v>
      </c>
      <c s="1139"/>
      <c s="1142">
        <v>228344</v>
      </c>
      <c s="1141">
        <v>728325</v>
      </c>
      <c s="1141">
        <v>433080</v>
      </c>
      <c s="1141">
        <v>428310</v>
      </c>
      <c s="1142">
        <v>540000</v>
      </c>
      <c s="1120">
        <f>SUM(I29:N29)</f>
        <v>2358059</v>
      </c>
      <c s="1124">
        <f>H29+O29</f>
        <v>2794559</v>
      </c>
    </row>
    <row customHeight="1" ht="18">
      <c r="C30" s="1117"/>
      <c s="1125" t="s">
        <v>173</v>
      </c>
      <c s="1143"/>
      <c s="1127">
        <v>0</v>
      </c>
      <c s="1128">
        <v>0</v>
      </c>
      <c s="1122">
        <f>SUM(F30:G30)</f>
        <v>0</v>
      </c>
      <c s="1129"/>
      <c s="1128">
        <v>3231481</v>
      </c>
      <c s="1127">
        <v>559403</v>
      </c>
      <c s="1127">
        <v>0</v>
      </c>
      <c s="1127">
        <v>0</v>
      </c>
      <c s="1128">
        <v>2961634</v>
      </c>
      <c s="1120">
        <f>SUM(I30:N30)</f>
        <v>6752518</v>
      </c>
      <c s="1124">
        <f>H30+O30</f>
        <v>6752518</v>
      </c>
    </row>
    <row customHeight="1" ht="18">
      <c r="C31" s="1144"/>
      <c s="1145" t="s">
        <v>174</v>
      </c>
      <c s="1146"/>
      <c s="1147">
        <v>594795</v>
      </c>
      <c s="1148">
        <v>2234819</v>
      </c>
      <c s="1149">
        <f>SUM(F31:G31)</f>
        <v>2829614</v>
      </c>
      <c s="1129"/>
      <c s="1148">
        <v>3998578</v>
      </c>
      <c s="1147">
        <v>7619510</v>
      </c>
      <c s="1147">
        <v>4990101</v>
      </c>
      <c s="1147">
        <v>3855845</v>
      </c>
      <c s="1148">
        <v>3054927</v>
      </c>
      <c s="1149">
        <f>SUM(I31:N31)</f>
        <v>23518961</v>
      </c>
      <c s="1150">
        <f>H31+O31</f>
        <v>26348575</v>
      </c>
    </row>
    <row customHeight="1" ht="18">
      <c r="C32" s="1110" t="s">
        <v>215</v>
      </c>
      <c s="1151"/>
      <c s="1152"/>
      <c s="1112">
        <f>SUM(F33:F41)</f>
        <v>0</v>
      </c>
      <c s="1113">
        <f>SUM(G33:G41)</f>
        <v>618150</v>
      </c>
      <c s="1114">
        <f>SUM(H33:H41)</f>
        <v>618150</v>
      </c>
      <c s="1123"/>
      <c s="1113">
        <f>SUM(J33:J41)</f>
        <v>1814285</v>
      </c>
      <c s="1112">
        <f>SUM(K33:K41)</f>
        <v>13351257</v>
      </c>
      <c s="1112">
        <f>SUM(L33:L41)</f>
        <v>9029663</v>
      </c>
      <c s="1112">
        <f>SUM(M33:M41)</f>
        <v>16589619</v>
      </c>
      <c s="1113">
        <f>SUM(N33:N41)</f>
        <v>6960815</v>
      </c>
      <c s="1112">
        <f>SUM(O33:O41)</f>
        <v>47745639</v>
      </c>
      <c s="1116">
        <f>SUM(P33:P41)</f>
        <v>48363789</v>
      </c>
    </row>
    <row customHeight="1" ht="18">
      <c r="C33" s="1153"/>
      <c s="1154" t="s">
        <v>190</v>
      </c>
      <c s="1155"/>
      <c s="1156">
        <v>0</v>
      </c>
      <c s="1157">
        <v>0</v>
      </c>
      <c s="1158">
        <f>SUM(F33:G33)</f>
        <v>0</v>
      </c>
      <c s="1129"/>
      <c s="1157">
        <v>0</v>
      </c>
      <c s="1156">
        <v>0</v>
      </c>
      <c s="1156">
        <v>919125</v>
      </c>
      <c s="1156">
        <v>1344778</v>
      </c>
      <c s="1157">
        <v>0</v>
      </c>
      <c s="1159">
        <f>SUM(I33:N33)</f>
        <v>2263903</v>
      </c>
      <c s="1160">
        <f>H33+O33</f>
        <v>2263903</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1814285</v>
      </c>
      <c s="1127">
        <v>3991059</v>
      </c>
      <c s="1127">
        <v>2873923</v>
      </c>
      <c s="1127">
        <v>6049752</v>
      </c>
      <c s="1128">
        <v>6424</v>
      </c>
      <c s="1120">
        <f>SUM(I35:N35)</f>
        <v>14735443</v>
      </c>
      <c s="1124">
        <f>H35+O35</f>
        <v>14735443</v>
      </c>
    </row>
    <row customHeight="1" ht="18">
      <c r="C36" s="1117"/>
      <c s="1161" t="s">
        <v>193</v>
      </c>
      <c s="1130"/>
      <c s="1127">
        <v>0</v>
      </c>
      <c s="1128">
        <v>0</v>
      </c>
      <c s="1122">
        <f>SUM(F36:G36)</f>
        <v>0</v>
      </c>
      <c s="1129"/>
      <c s="1128">
        <v>0</v>
      </c>
      <c s="1127">
        <v>687653</v>
      </c>
      <c s="1127">
        <v>1026838</v>
      </c>
      <c s="1127">
        <v>0</v>
      </c>
      <c s="1128">
        <v>94641</v>
      </c>
      <c s="1120">
        <f>SUM(I36:N36)</f>
        <v>1809132</v>
      </c>
      <c s="1124">
        <f>H36+O36</f>
        <v>1809132</v>
      </c>
    </row>
    <row customHeight="1" ht="18">
      <c r="C37" s="1117"/>
      <c s="1161" t="s">
        <v>194</v>
      </c>
      <c s="1130"/>
      <c s="1127">
        <v>0</v>
      </c>
      <c s="1128">
        <v>618150</v>
      </c>
      <c s="1122">
        <f>SUM(F37:G37)</f>
        <v>618150</v>
      </c>
      <c s="1129"/>
      <c s="1128">
        <v>0</v>
      </c>
      <c s="1127">
        <v>3139099</v>
      </c>
      <c s="1127">
        <v>4209777</v>
      </c>
      <c s="1127">
        <v>4283220</v>
      </c>
      <c s="1128">
        <v>2634992</v>
      </c>
      <c s="1120">
        <f>SUM(I37:N37)</f>
        <v>14267088</v>
      </c>
      <c s="1124">
        <f>H37+O37</f>
        <v>14885238</v>
      </c>
    </row>
    <row customHeight="1" ht="18">
      <c r="C38" s="1117"/>
      <c s="1161" t="s">
        <v>195</v>
      </c>
      <c s="1130"/>
      <c s="1157">
        <v>0</v>
      </c>
      <c s="1128">
        <v>0</v>
      </c>
      <c s="1122">
        <f>SUM(F38:G38)</f>
        <v>0</v>
      </c>
      <c s="1129"/>
      <c s="1128">
        <v>0</v>
      </c>
      <c s="1127">
        <v>3082678</v>
      </c>
      <c s="1127">
        <v>0</v>
      </c>
      <c s="1127">
        <v>0</v>
      </c>
      <c s="1128">
        <v>0</v>
      </c>
      <c s="1120">
        <f>SUM(I38:N38)</f>
        <v>3082678</v>
      </c>
      <c s="1124">
        <f>H38+O38</f>
        <v>3082678</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3822697</v>
      </c>
      <c s="1159">
        <f>SUM(I40:N40)</f>
        <v>3822697</v>
      </c>
      <c s="1160">
        <f>H40+O40</f>
        <v>3822697</v>
      </c>
    </row>
    <row customHeight="1" ht="18">
      <c r="C41" s="1163"/>
      <c s="1164" t="s">
        <v>198</v>
      </c>
      <c s="1165"/>
      <c s="1147">
        <v>0</v>
      </c>
      <c s="1148">
        <v>0</v>
      </c>
      <c s="1122">
        <f>SUM(F41:G41)</f>
        <v>0</v>
      </c>
      <c s="1129"/>
      <c s="1148">
        <v>0</v>
      </c>
      <c s="1147">
        <v>2450768</v>
      </c>
      <c s="1147">
        <v>0</v>
      </c>
      <c s="1147">
        <v>4911869</v>
      </c>
      <c s="1148">
        <v>402061</v>
      </c>
      <c s="1166">
        <f>SUM(I41:N41)</f>
        <v>7764698</v>
      </c>
      <c s="1150">
        <f>H41+O41</f>
        <v>7764698</v>
      </c>
    </row>
    <row customHeight="1" ht="18">
      <c r="C42" s="1117" t="s">
        <v>216</v>
      </c>
      <c s="1119"/>
      <c s="1119"/>
      <c s="1113">
        <f>SUM(F43:F46)</f>
        <v>0</v>
      </c>
      <c s="1113">
        <f>SUM(G43:G46)</f>
        <v>0</v>
      </c>
      <c s="1114">
        <f>SUM(H43:H46)</f>
        <v>0</v>
      </c>
      <c s="1123"/>
      <c s="1113">
        <f>SUM(J43:J46)</f>
        <v>10017543</v>
      </c>
      <c s="1112">
        <f>SUM(K43:K46)</f>
        <v>1013795</v>
      </c>
      <c s="1112">
        <f>SUM(L43:L46)</f>
        <v>7616231</v>
      </c>
      <c s="1112">
        <f>SUM(M43:M46)</f>
        <v>15229946</v>
      </c>
      <c s="1113">
        <f>SUM(N43:N46)</f>
        <v>22181870</v>
      </c>
      <c s="1112">
        <f>SUM(O43:O46)</f>
        <v>56059385</v>
      </c>
      <c s="1116">
        <f>SUM(P43:P46)</f>
        <v>56059385</v>
      </c>
    </row>
    <row customHeight="1" ht="18">
      <c r="C43" s="1117"/>
      <c s="1167" t="s">
        <v>91</v>
      </c>
      <c s="1167"/>
      <c s="1128">
        <v>0</v>
      </c>
      <c s="1128">
        <v>0</v>
      </c>
      <c s="1122">
        <f>SUM(F43:G43)</f>
        <v>0</v>
      </c>
      <c s="1129"/>
      <c s="1128">
        <v>2536545</v>
      </c>
      <c s="1127">
        <v>0</v>
      </c>
      <c s="1127">
        <v>5019898</v>
      </c>
      <c s="1127">
        <v>7493731</v>
      </c>
      <c s="1128">
        <v>4116121</v>
      </c>
      <c s="1120">
        <f>SUM(I43:N43)</f>
        <v>19166295</v>
      </c>
      <c s="1124">
        <f>H43+O43</f>
        <v>19166295</v>
      </c>
    </row>
    <row customHeight="1" ht="18">
      <c r="C44" s="1117"/>
      <c s="1167" t="s">
        <v>92</v>
      </c>
      <c s="1167"/>
      <c s="1127">
        <v>0</v>
      </c>
      <c s="1128">
        <v>0</v>
      </c>
      <c s="1122">
        <f>SUM(F44:G44)</f>
        <v>0</v>
      </c>
      <c s="1129"/>
      <c s="1128">
        <v>7480998</v>
      </c>
      <c s="1127">
        <v>1013795</v>
      </c>
      <c s="1127">
        <v>2596333</v>
      </c>
      <c s="1127">
        <v>7736215</v>
      </c>
      <c s="1128">
        <v>18065749</v>
      </c>
      <c s="1120">
        <f>SUM(I44:N44)</f>
        <v>36893090</v>
      </c>
      <c s="1124">
        <f>H44+O44</f>
        <v>36893090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1870334</v>
      </c>
      <c s="1173">
        <f>SUM(G11,G32,G42)</f>
        <v>15684205</v>
      </c>
      <c s="1174">
        <f>SUM(H11,H32,H42)</f>
        <v>17554539</v>
      </c>
      <c s="1197"/>
      <c s="1173">
        <f>SUM(J11,J32,J42)</f>
        <v>36118657</v>
      </c>
      <c s="1173">
        <f>SUM(K11,K32,K42)</f>
        <v>76818774</v>
      </c>
      <c s="1173">
        <f>SUM(L11,L32,L42)</f>
        <v>65197443</v>
      </c>
      <c s="1173">
        <f>SUM(M11,M32,M42)</f>
        <v>69095450</v>
      </c>
      <c s="1173">
        <f>SUM(N11,N32,N42)</f>
        <v>77026119</v>
      </c>
      <c s="1173">
        <f>O11+O32+O42</f>
        <v>324256443</v>
      </c>
      <c s="1175">
        <f>P11+P32+P42</f>
        <v>341810982</v>
      </c>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dataValidations count="1">
    <dataValidation allowBlank="1" showInputMessage="1" showErrorMessage="1" sqref="F28"/>
  </dataValidation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1"/>
  <sheetViews>
    <sheetView showGridLines="0" workbookViewId="0">
      <selection activeCell="A1" sqref="A1"/>
    </sheetView>
  </sheetViews>
  <sheetFormatPr defaultColWidth="9" customHeight="1" defaultRowHeight="0"/>
  <cols>
    <col min="1" max="2" style="68" width="3.796875" customWidth="1"/>
    <col min="3" max="3" style="68" width="23.3984375" customWidth="1"/>
    <col min="4" max="17" style="68" width="14.3984375" customWidth="1"/>
    <col min="18" max="18" style="0" width="4" customWidth="1"/>
  </cols>
  <sheetData>
    <row customHeight="1" ht="18">
      <c s="923" t="s">
        <v>88</v>
      </c>
      <c s="56"/>
      <c s="56"/>
      <c s="56"/>
      <c s="56"/>
      <c s="56"/>
      <c s="56"/>
      <c s="56"/>
      <c s="56"/>
      <c s="56"/>
      <c s="56"/>
      <c s="56"/>
      <c s="56"/>
      <c s="56"/>
      <c s="56"/>
      <c s="56"/>
      <c s="0"/>
      <c s="924"/>
    </row>
    <row customHeight="1" ht="18">
      <c s="56"/>
      <c s="56"/>
      <c s="56"/>
      <c s="56"/>
      <c s="56"/>
      <c s="56"/>
      <c s="56"/>
      <c s="56"/>
      <c s="56"/>
      <c s="56"/>
      <c s="56"/>
      <c s="56"/>
      <c s="56"/>
      <c s="56"/>
      <c s="56"/>
      <c s="56"/>
      <c s="0"/>
      <c s="924"/>
    </row>
    <row customHeight="1" ht="18">
      <c s="630" t="s">
        <v>1</v>
      </c>
      <c s="630"/>
      <c s="630"/>
      <c s="630"/>
      <c s="630"/>
      <c s="630"/>
      <c s="630"/>
      <c s="630"/>
      <c s="630"/>
      <c s="630"/>
      <c s="630"/>
      <c s="630"/>
      <c s="630"/>
      <c s="630"/>
      <c s="630"/>
      <c s="630"/>
      <c s="630"/>
      <c s="630"/>
    </row>
    <row customHeight="1" ht="18">
      <c s="925" t="s">
        <v>2</v>
      </c>
      <c s="925" t="s"/>
      <c s="925" t="s"/>
      <c s="925" t="s"/>
      <c s="925" t="s"/>
      <c s="925" t="s"/>
      <c s="925" t="s"/>
      <c s="925" t="s"/>
      <c s="925" t="s"/>
      <c s="925" t="s"/>
      <c s="925" t="s"/>
      <c s="925" t="s"/>
      <c s="925" t="s"/>
      <c s="925" t="s"/>
      <c s="925" t="s"/>
      <c s="925" t="s"/>
      <c s="925" t="s"/>
      <c s="925" t="s"/>
    </row>
    <row customHeight="1" ht="18">
      <c s="56"/>
      <c s="56"/>
      <c s="56"/>
      <c s="56"/>
      <c s="56"/>
      <c s="56"/>
      <c s="56"/>
      <c s="56"/>
      <c s="56"/>
      <c s="56"/>
      <c s="56"/>
      <c s="56"/>
      <c s="56"/>
      <c s="0"/>
      <c s="0"/>
      <c s="846" t="s">
        <v>3</v>
      </c>
      <c s="926" t="s">
        <v>4</v>
      </c>
    </row>
    <row customHeight="1" ht="18">
      <c s="56"/>
      <c s="56"/>
      <c s="56"/>
      <c s="56"/>
      <c s="56"/>
      <c s="56"/>
      <c s="56"/>
      <c s="56"/>
      <c s="56"/>
      <c s="56"/>
      <c s="56"/>
      <c s="56"/>
      <c s="56"/>
      <c s="0"/>
      <c s="0"/>
      <c s="848" t="s">
        <v>5</v>
      </c>
      <c s="849" t="s">
        <v>6</v>
      </c>
      <c s="0" t="s">
        <v>7</v>
      </c>
    </row>
    <row customHeight="1" ht="18">
      <c r="B7" s="843" t="s">
        <v>89</v>
      </c>
    </row>
    <row customHeight="1" ht="12"/>
    <row customHeight="1" ht="18">
      <c r="B9" s="843" t="s">
        <v>90</v>
      </c>
    </row>
    <row customHeight="1" ht="12"/>
    <row customHeight="1" ht="24.75">
      <c r="C11" s="497"/>
      <c s="867" t="s">
        <v>91</v>
      </c>
      <c s="927"/>
      <c s="867" t="s">
        <v>92</v>
      </c>
      <c s="927"/>
      <c s="868" t="s">
        <v>93</v>
      </c>
      <c s="927"/>
      <c s="867" t="s">
        <v>94</v>
      </c>
      <c s="927"/>
      <c s="868" t="s">
        <v>95</v>
      </c>
      <c s="928"/>
      <c s="929" t="s">
        <v>27</v>
      </c>
      <c s="928"/>
      <c s="929" t="s">
        <v>87</v>
      </c>
      <c s="930"/>
    </row>
    <row customHeight="1" ht="24.75">
      <c r="C12" s="931" t="s">
        <v>96</v>
      </c>
      <c s="932">
        <v>519</v>
      </c>
      <c s="933"/>
      <c s="932">
        <v>253</v>
      </c>
      <c s="933"/>
      <c s="932">
        <v>3</v>
      </c>
      <c s="933"/>
      <c s="932">
        <v>0</v>
      </c>
      <c s="933"/>
      <c s="932">
        <v>125</v>
      </c>
      <c s="933"/>
      <c s="932">
        <v>607</v>
      </c>
      <c s="933"/>
      <c s="934">
        <f>SUM(D12:O12)</f>
        <v>1507</v>
      </c>
      <c s="935"/>
    </row>
    <row customHeight="1" ht="24.75">
      <c r="C13" s="499"/>
      <c s="936" t="s">
        <v>97</v>
      </c>
      <c s="936" t="s">
        <v>98</v>
      </c>
      <c s="936" t="s">
        <v>97</v>
      </c>
      <c s="936" t="s">
        <v>98</v>
      </c>
      <c s="937" t="s">
        <v>97</v>
      </c>
      <c s="937" t="s">
        <v>98</v>
      </c>
      <c s="937" t="s">
        <v>97</v>
      </c>
      <c s="937" t="s">
        <v>98</v>
      </c>
      <c s="937" t="s">
        <v>97</v>
      </c>
      <c s="937" t="s">
        <v>98</v>
      </c>
      <c s="937" t="s">
        <v>97</v>
      </c>
      <c s="938" t="s">
        <v>99</v>
      </c>
      <c s="937" t="s">
        <v>97</v>
      </c>
      <c s="939" t="s">
        <v>99</v>
      </c>
    </row>
    <row customHeight="1" ht="24.75">
      <c r="C14" s="940" t="s">
        <v>100</v>
      </c>
      <c s="941">
        <v>363</v>
      </c>
      <c s="941">
        <v>363</v>
      </c>
      <c s="941">
        <v>184</v>
      </c>
      <c s="941">
        <v>184</v>
      </c>
      <c s="942">
        <v>2</v>
      </c>
      <c s="942">
        <v>2</v>
      </c>
      <c s="942">
        <v>0</v>
      </c>
      <c s="942">
        <v>0</v>
      </c>
      <c s="942">
        <v>89</v>
      </c>
      <c s="942">
        <v>89</v>
      </c>
      <c s="942">
        <v>376</v>
      </c>
      <c s="942">
        <v>376</v>
      </c>
      <c s="943">
        <f>SUM(D14,F14,H14,L14,N14,J14)</f>
        <v>1014</v>
      </c>
      <c s="944">
        <f>SUM(E14,G14,I14,M14,O14,K14)</f>
        <v>1014</v>
      </c>
    </row>
    <row customHeight="1" ht="24.75">
      <c r="C15" s="945" t="s">
        <v>101</v>
      </c>
      <c s="946">
        <v>354</v>
      </c>
      <c s="946">
        <v>354</v>
      </c>
      <c s="946">
        <v>174</v>
      </c>
      <c s="946">
        <v>174</v>
      </c>
      <c s="947">
        <v>1</v>
      </c>
      <c s="947">
        <v>1</v>
      </c>
      <c s="947">
        <v>0</v>
      </c>
      <c s="947">
        <v>0</v>
      </c>
      <c s="947">
        <v>86</v>
      </c>
      <c s="947">
        <v>86</v>
      </c>
      <c s="947">
        <v>219</v>
      </c>
      <c s="947">
        <v>219</v>
      </c>
      <c s="948">
        <f>SUM(D15,F15,H15,L15,N15,J15)</f>
        <v>834</v>
      </c>
      <c s="949">
        <f>SUM(E15,G15,I15,M15,O15,K15)</f>
        <v>834</v>
      </c>
    </row>
    <row customHeight="1" ht="24.75">
      <c r="C16" s="940" t="s">
        <v>102</v>
      </c>
      <c s="941">
        <v>132</v>
      </c>
      <c s="941">
        <v>132</v>
      </c>
      <c s="941">
        <v>51</v>
      </c>
      <c s="941">
        <v>51</v>
      </c>
      <c s="942">
        <v>0</v>
      </c>
      <c s="942">
        <v>0</v>
      </c>
      <c s="942">
        <v>0</v>
      </c>
      <c s="942">
        <v>0</v>
      </c>
      <c s="942">
        <v>31</v>
      </c>
      <c s="942">
        <v>31</v>
      </c>
      <c s="942">
        <v>164</v>
      </c>
      <c s="942">
        <v>164</v>
      </c>
      <c s="943">
        <f>SUM(D16,F16,H16,L16,N16,J16)</f>
        <v>378</v>
      </c>
      <c s="944">
        <f>SUM(E16,G16,I16,M16,O16,K16)</f>
        <v>378</v>
      </c>
    </row>
    <row customHeight="1" ht="24.75">
      <c r="C17" s="945" t="s">
        <v>101</v>
      </c>
      <c s="946">
        <v>122</v>
      </c>
      <c s="946">
        <v>122</v>
      </c>
      <c s="946">
        <v>51</v>
      </c>
      <c s="946">
        <v>51</v>
      </c>
      <c s="947">
        <v>0</v>
      </c>
      <c s="947">
        <v>0</v>
      </c>
      <c s="947">
        <v>0</v>
      </c>
      <c s="947">
        <v>0</v>
      </c>
      <c s="947">
        <v>30</v>
      </c>
      <c s="947">
        <v>30</v>
      </c>
      <c s="947">
        <v>91</v>
      </c>
      <c s="947">
        <v>91</v>
      </c>
      <c s="948">
        <f>SUM(D17,F17,H17,L17,N17,J17)</f>
        <v>294</v>
      </c>
      <c s="949">
        <f>SUM(E17,G17,I17,M17,O17,K17)</f>
        <v>294</v>
      </c>
    </row>
    <row customHeight="1" ht="24.75">
      <c r="C18" s="940" t="s">
        <v>103</v>
      </c>
      <c s="950">
        <v>23</v>
      </c>
      <c s="950">
        <v>23</v>
      </c>
      <c s="950">
        <v>15</v>
      </c>
      <c s="950">
        <v>15</v>
      </c>
      <c s="950">
        <v>1</v>
      </c>
      <c s="950">
        <v>1</v>
      </c>
      <c s="950">
        <v>0</v>
      </c>
      <c s="950">
        <v>0</v>
      </c>
      <c s="950">
        <v>1</v>
      </c>
      <c s="950">
        <v>1</v>
      </c>
      <c s="950">
        <v>27</v>
      </c>
      <c s="950">
        <v>27</v>
      </c>
      <c s="943">
        <f>SUM(D18,F18,H18,L18,N18,J18)</f>
        <v>67</v>
      </c>
      <c s="944">
        <f>SUM(E18,G18,I18,M18,O18,K18)</f>
        <v>67</v>
      </c>
    </row>
    <row customHeight="1" ht="24.75">
      <c r="C19" s="951" t="s">
        <v>101</v>
      </c>
      <c s="952">
        <v>21</v>
      </c>
      <c s="952">
        <v>21</v>
      </c>
      <c s="952">
        <v>11</v>
      </c>
      <c s="952">
        <v>11</v>
      </c>
      <c s="953">
        <v>0</v>
      </c>
      <c s="953">
        <v>0</v>
      </c>
      <c s="953">
        <v>0</v>
      </c>
      <c s="953">
        <v>0</v>
      </c>
      <c s="953">
        <v>2</v>
      </c>
      <c s="953">
        <v>2</v>
      </c>
      <c s="953">
        <v>16</v>
      </c>
      <c s="953">
        <v>16</v>
      </c>
      <c s="954">
        <f>SUM(D19,F19,H19,L19,N19,J19)</f>
        <v>50</v>
      </c>
      <c s="955">
        <f>SUM(E19,G19,I19,M19,O19,K19)</f>
        <v>50</v>
      </c>
    </row>
    <row customHeight="1" ht="12"/>
    <row customHeight="1" ht="18">
      <c r="B21" s="843" t="s">
        <v>104</v>
      </c>
    </row>
    <row customHeight="1" ht="12"/>
    <row customHeight="1" ht="24.75">
      <c r="C23" s="497"/>
      <c s="869" t="s">
        <v>105</v>
      </c>
    </row>
    <row customHeight="1" ht="24.75">
      <c r="C24" s="956" t="s">
        <v>96</v>
      </c>
      <c s="957">
        <v>1</v>
      </c>
    </row>
    <row customHeight="1" ht="24.75">
      <c r="C25" s="940" t="s">
        <v>106</v>
      </c>
      <c s="958">
        <v>0</v>
      </c>
    </row>
    <row customHeight="1" ht="24.75">
      <c r="C26" s="945" t="s">
        <v>101</v>
      </c>
      <c s="959">
        <v>0</v>
      </c>
    </row>
    <row customHeight="1" ht="24.75">
      <c r="C27" s="940" t="s">
        <v>107</v>
      </c>
      <c s="960">
        <v>1</v>
      </c>
    </row>
    <row customHeight="1" ht="24.75">
      <c r="C28" s="951" t="s">
        <v>101</v>
      </c>
      <c s="961">
        <v>0</v>
      </c>
    </row>
    <row customHeight="1" ht="12"/>
    <row customHeight="1" ht="18">
      <c r="B30" s="843" t="s">
        <v>108</v>
      </c>
    </row>
    <row customHeight="1" ht="12"/>
    <row customHeight="1" ht="24.75">
      <c r="C32" s="497"/>
      <c s="929" t="s">
        <v>109</v>
      </c>
      <c s="930"/>
      <c s="520"/>
      <c s="869" t="s">
        <v>105</v>
      </c>
    </row>
    <row customHeight="1" ht="24.75">
      <c r="C33" s="931" t="s">
        <v>96</v>
      </c>
      <c s="932">
        <v>5</v>
      </c>
      <c s="962"/>
      <c s="963" t="s">
        <v>96</v>
      </c>
      <c s="957">
        <v>2</v>
      </c>
    </row>
    <row customHeight="1" ht="24.75">
      <c r="C34" s="522"/>
      <c s="964" t="s">
        <v>97</v>
      </c>
      <c s="965" t="s">
        <v>98</v>
      </c>
      <c s="966" t="s">
        <v>106</v>
      </c>
      <c s="967">
        <v>0</v>
      </c>
    </row>
    <row customHeight="1" ht="24.75">
      <c r="C35" s="968" t="s">
        <v>100</v>
      </c>
      <c s="969">
        <v>0</v>
      </c>
      <c s="960">
        <v>0</v>
      </c>
      <c s="970" t="s">
        <v>110</v>
      </c>
      <c s="959">
        <v>0</v>
      </c>
    </row>
    <row customHeight="1" ht="24.75">
      <c r="C36" s="945" t="s">
        <v>101</v>
      </c>
      <c s="947">
        <v>0</v>
      </c>
      <c s="959">
        <v>0</v>
      </c>
      <c s="971" t="s">
        <v>107</v>
      </c>
      <c s="960">
        <v>2</v>
      </c>
    </row>
    <row customHeight="1" ht="24.75">
      <c r="C37" s="940" t="s">
        <v>102</v>
      </c>
      <c s="969">
        <v>3</v>
      </c>
      <c s="960">
        <v>3</v>
      </c>
      <c s="972" t="s">
        <v>110</v>
      </c>
      <c s="961">
        <v>2</v>
      </c>
    </row>
    <row customHeight="1" ht="24.75">
      <c r="C38" s="973" t="s">
        <v>101</v>
      </c>
      <c s="974">
        <v>2</v>
      </c>
      <c s="959">
        <v>2</v>
      </c>
    </row>
    <row customHeight="1" ht="24.75">
      <c r="C39" s="940" t="s">
        <v>111</v>
      </c>
      <c s="942">
        <v>2</v>
      </c>
      <c s="960">
        <v>2</v>
      </c>
    </row>
    <row customHeight="1" ht="24.75">
      <c r="C40" s="951" t="s">
        <v>101</v>
      </c>
      <c s="953">
        <v>2</v>
      </c>
      <c s="961">
        <v>2</v>
      </c>
    </row>
    <row customHeight="1" ht="12"/>
  </sheetData>
  <sheetProtection selectLockedCells="1" selectUnlockedCells="1"/>
  <mergeCells count="18">
    <mergeCell ref="N12:O12"/>
    <mergeCell ref="P12:Q12"/>
    <mergeCell ref="D11:E11"/>
    <mergeCell ref="F11:G11"/>
    <mergeCell ref="D33:E33"/>
    <mergeCell ref="D32:E32"/>
    <mergeCell ref="D12:E12"/>
    <mergeCell ref="H12:I12"/>
    <mergeCell ref="J12:K12"/>
    <mergeCell ref="L12:M12"/>
    <mergeCell ref="A3:R3"/>
    <mergeCell ref="A4:R4"/>
    <mergeCell ref="H11:I11"/>
    <mergeCell ref="J11:K11"/>
    <mergeCell ref="L11:M11"/>
    <mergeCell ref="N11:O11"/>
    <mergeCell ref="P11:Q11"/>
    <mergeCell ref="F12:G12"/>
  </mergeCel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227</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228</v>
      </c>
    </row>
    <row customHeight="1" ht="18">
      <c r="C8" s="923" t="s">
        <v>206</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0</v>
      </c>
      <c s="1113">
        <f>SUM(G12,G18,G21,G26,G30,G31)</f>
        <v>-2</v>
      </c>
      <c s="1114">
        <f>SUM(H12,H18,H21,H26,H30,H31)</f>
        <v>-2</v>
      </c>
      <c s="1115"/>
      <c s="1113">
        <f>SUM(J12,J18,J21,J26,J30,J31)</f>
        <v>0</v>
      </c>
      <c s="1113">
        <f>SUM(K12,K18,K21,K26,K30,K31)</f>
        <v>-12</v>
      </c>
      <c s="1112">
        <f>SUM(L12,L18,L21,L26,L30,L31)</f>
        <v>0</v>
      </c>
      <c s="1113">
        <f>SUM(M12,M18,M21,M26,M30,M31)</f>
        <v>0</v>
      </c>
      <c s="1113">
        <f>SUM(N12,N18,N21,N26,N30,N31)</f>
        <v>0</v>
      </c>
      <c s="1112">
        <f>O12+O18+O21+O26+O30+O31</f>
        <v>-12</v>
      </c>
      <c s="1116">
        <f>P12+P18+P21+P26+P30+P31</f>
        <v>-14</v>
      </c>
    </row>
    <row customHeight="1" ht="18">
      <c r="C12" s="1117"/>
      <c s="1118" t="s">
        <v>209</v>
      </c>
      <c s="1119"/>
      <c s="1120">
        <f>SUM(F13:F17)</f>
        <v>0</v>
      </c>
      <c s="1121">
        <f>SUM(G13:G17)</f>
        <v>0</v>
      </c>
      <c s="1122">
        <f>SUM(H13:H17)</f>
        <v>0</v>
      </c>
      <c s="1123"/>
      <c s="1121">
        <f>SUM(J13:J17)</f>
        <v>0</v>
      </c>
      <c s="1120">
        <f>SUM(K13:K17)</f>
        <v>1</v>
      </c>
      <c s="1120">
        <f>SUM(L13:L17)</f>
        <v>0</v>
      </c>
      <c s="1120">
        <f>SUM(M13:M17)</f>
        <v>0</v>
      </c>
      <c s="1121">
        <f>SUM(N13:N17)</f>
        <v>0</v>
      </c>
      <c s="1120">
        <f>SUM(O13:O17)</f>
        <v>1</v>
      </c>
      <c s="1124">
        <f>SUM(P13:P17)</f>
        <v>1</v>
      </c>
    </row>
    <row customHeight="1" ht="18">
      <c r="C13" s="1117"/>
      <c s="1125"/>
      <c s="1126" t="s">
        <v>161</v>
      </c>
      <c s="1127">
        <v>0</v>
      </c>
      <c s="1128">
        <v>0</v>
      </c>
      <c s="1122">
        <f>SUM(F13:G13)</f>
        <v>0</v>
      </c>
      <c s="1129"/>
      <c s="1128">
        <v>0</v>
      </c>
      <c s="1127">
        <v>0</v>
      </c>
      <c s="1127">
        <v>0</v>
      </c>
      <c s="1127">
        <v>0</v>
      </c>
      <c s="1128">
        <v>0</v>
      </c>
      <c s="1120">
        <f>SUM(I13:N13)</f>
        <v>0</v>
      </c>
      <c s="1124">
        <f>H13+O13</f>
        <v>0</v>
      </c>
    </row>
    <row customHeight="1" ht="18">
      <c r="C14" s="1117"/>
      <c s="1125"/>
      <c s="1126" t="s">
        <v>162</v>
      </c>
      <c s="1127">
        <v>0</v>
      </c>
      <c s="1128">
        <v>0</v>
      </c>
      <c s="1122">
        <f>SUM(F14:G14)</f>
        <v>0</v>
      </c>
      <c s="1129"/>
      <c s="1128">
        <v>0</v>
      </c>
      <c s="1127">
        <v>0</v>
      </c>
      <c s="1127">
        <v>0</v>
      </c>
      <c s="1127">
        <v>0</v>
      </c>
      <c s="1128">
        <v>0</v>
      </c>
      <c s="1120">
        <f>SUM(I14:N14)</f>
        <v>0</v>
      </c>
      <c s="1124">
        <f>H14+O14</f>
        <v>0</v>
      </c>
    </row>
    <row customHeight="1" ht="18">
      <c r="C15" s="1117"/>
      <c s="1125"/>
      <c s="1126" t="s">
        <v>163</v>
      </c>
      <c s="1127">
        <v>0</v>
      </c>
      <c s="1128">
        <v>0</v>
      </c>
      <c s="1122">
        <f>SUM(F15:G15)</f>
        <v>0</v>
      </c>
      <c s="1129"/>
      <c s="1128">
        <v>0</v>
      </c>
      <c s="1127">
        <v>0</v>
      </c>
      <c s="1127">
        <v>0</v>
      </c>
      <c s="1127">
        <v>0</v>
      </c>
      <c s="1128">
        <v>0</v>
      </c>
      <c s="1120">
        <f>SUM(I15:N15)</f>
        <v>0</v>
      </c>
      <c s="1124">
        <f>H15+O15</f>
        <v>0</v>
      </c>
    </row>
    <row customHeight="1" ht="18">
      <c r="C16" s="1117"/>
      <c s="1125"/>
      <c s="1126" t="s">
        <v>164</v>
      </c>
      <c s="1127">
        <v>0</v>
      </c>
      <c s="1128">
        <v>0</v>
      </c>
      <c s="1122">
        <f>SUM(F16:G16)</f>
        <v>0</v>
      </c>
      <c s="1129"/>
      <c s="1128">
        <v>0</v>
      </c>
      <c s="1127">
        <v>0</v>
      </c>
      <c s="1127">
        <v>0</v>
      </c>
      <c s="1127">
        <v>0</v>
      </c>
      <c s="1128">
        <v>0</v>
      </c>
      <c s="1120">
        <f>SUM(I16:N16)</f>
        <v>0</v>
      </c>
      <c s="1124">
        <f>H16+O16</f>
        <v>0</v>
      </c>
    </row>
    <row customHeight="1" ht="18">
      <c r="C17" s="1117"/>
      <c s="1125"/>
      <c s="1126" t="s">
        <v>165</v>
      </c>
      <c s="1127">
        <v>0</v>
      </c>
      <c s="1128">
        <v>0</v>
      </c>
      <c s="1122">
        <f>SUM(F17:G17)</f>
        <v>0</v>
      </c>
      <c s="1129"/>
      <c s="1128">
        <v>0</v>
      </c>
      <c s="1127">
        <v>1</v>
      </c>
      <c s="1127">
        <v>0</v>
      </c>
      <c s="1127">
        <v>0</v>
      </c>
      <c s="1128">
        <v>0</v>
      </c>
      <c s="1120">
        <f>SUM(I17:N17)</f>
        <v>1</v>
      </c>
      <c s="1124">
        <f>H17+O17</f>
        <v>1</v>
      </c>
    </row>
    <row customHeight="1" ht="18">
      <c r="C18" s="1117"/>
      <c s="1118" t="s">
        <v>210</v>
      </c>
      <c s="1130"/>
      <c s="1120">
        <f>SUM(F19:F20)</f>
        <v>0</v>
      </c>
      <c s="1121">
        <f>SUM(G19:G20)</f>
        <v>-2</v>
      </c>
      <c s="1122">
        <f>SUM(H19:H20)</f>
        <v>-2</v>
      </c>
      <c s="1123"/>
      <c s="1121">
        <f>SUM(J19:J20)</f>
        <v>0</v>
      </c>
      <c s="1120">
        <f>SUM(K19:K20)</f>
        <v>-23</v>
      </c>
      <c s="1120">
        <f>SUM(L19:L20)</f>
        <v>0</v>
      </c>
      <c s="1120">
        <f>SUM(M19:M20)</f>
        <v>0</v>
      </c>
      <c s="1121">
        <f>SUM(N19:N20)</f>
        <v>0</v>
      </c>
      <c s="1120">
        <f>SUM(O19:O20)</f>
        <v>-23</v>
      </c>
      <c s="1124">
        <f>SUM(P19:P20)</f>
        <v>-25</v>
      </c>
    </row>
    <row customHeight="1" ht="18">
      <c r="C19" s="1117"/>
      <c s="1125"/>
      <c s="1131" t="s">
        <v>166</v>
      </c>
      <c s="1127">
        <v>0</v>
      </c>
      <c s="1128">
        <v>0</v>
      </c>
      <c s="1122">
        <f>SUM(F19:G19)</f>
        <v>0</v>
      </c>
      <c s="1129"/>
      <c s="1128">
        <v>0</v>
      </c>
      <c s="1127">
        <v>0</v>
      </c>
      <c s="1127">
        <v>0</v>
      </c>
      <c s="1127">
        <v>0</v>
      </c>
      <c s="1128">
        <v>0</v>
      </c>
      <c s="1120">
        <f>SUM(I19:N19)</f>
        <v>0</v>
      </c>
      <c s="1124">
        <f>H19+O19</f>
        <v>0</v>
      </c>
    </row>
    <row customHeight="1" ht="18">
      <c r="C20" s="1117"/>
      <c s="1125"/>
      <c s="1131" t="s">
        <v>167</v>
      </c>
      <c s="1127">
        <v>0</v>
      </c>
      <c s="1128">
        <v>-2</v>
      </c>
      <c s="1122">
        <f>SUM(F20:G20)</f>
        <v>-2</v>
      </c>
      <c s="1129"/>
      <c s="1128">
        <v>0</v>
      </c>
      <c s="1127">
        <v>-23</v>
      </c>
      <c s="1127">
        <v>0</v>
      </c>
      <c s="1127">
        <v>0</v>
      </c>
      <c s="1128">
        <v>0</v>
      </c>
      <c s="1120">
        <f>SUM(I20:N20)</f>
        <v>-23</v>
      </c>
      <c s="1124">
        <f>H20+O20</f>
        <v>-25</v>
      </c>
    </row>
    <row customHeight="1" ht="18">
      <c r="C21" s="1117"/>
      <c s="1118" t="s">
        <v>211</v>
      </c>
      <c s="1119"/>
      <c s="1120">
        <f>SUM(F22:F25)</f>
        <v>0</v>
      </c>
      <c s="1121">
        <f>SUM(G22:G25)</f>
        <v>0</v>
      </c>
      <c s="1122">
        <f>SUM(H22:H25)</f>
        <v>0</v>
      </c>
      <c s="1123"/>
      <c s="1121">
        <f>SUM(J22:J25)</f>
        <v>0</v>
      </c>
      <c s="1120">
        <f>SUM(K22:K25)</f>
        <v>0</v>
      </c>
      <c s="1120">
        <f>SUM(L22:L25)</f>
        <v>0</v>
      </c>
      <c s="1120">
        <f>SUM(M22:M25)</f>
        <v>0</v>
      </c>
      <c s="1121">
        <f>SUM(N22:N25)</f>
        <v>0</v>
      </c>
      <c s="1120">
        <f>SUM(O22:O25)</f>
        <v>0</v>
      </c>
      <c s="1124">
        <f>SUM(P22:P25)</f>
        <v>0</v>
      </c>
    </row>
    <row customHeight="1" ht="18">
      <c r="C22" s="1117"/>
      <c s="1125"/>
      <c s="1126" t="s">
        <v>168</v>
      </c>
      <c s="1127">
        <v>0</v>
      </c>
      <c s="1128">
        <v>0</v>
      </c>
      <c s="1122">
        <f>SUM(F22:G22)</f>
        <v>0</v>
      </c>
      <c s="1129"/>
      <c s="1128">
        <v>0</v>
      </c>
      <c s="1127">
        <v>0</v>
      </c>
      <c s="1127">
        <v>0</v>
      </c>
      <c s="1127">
        <v>0</v>
      </c>
      <c s="1128">
        <v>0</v>
      </c>
      <c s="1120">
        <f>SUM(I22:N22)</f>
        <v>0</v>
      </c>
      <c s="1124">
        <f>H22+O22</f>
        <v>0</v>
      </c>
    </row>
    <row customHeight="1" ht="18">
      <c r="C23" s="1117"/>
      <c s="1125"/>
      <c s="1126" t="s">
        <v>169</v>
      </c>
      <c s="1127">
        <v>0</v>
      </c>
      <c s="1128">
        <v>0</v>
      </c>
      <c s="1122">
        <f>SUM(F23:G23)</f>
        <v>0</v>
      </c>
      <c s="1129"/>
      <c s="1128">
        <v>0</v>
      </c>
      <c s="1127">
        <v>0</v>
      </c>
      <c s="1127">
        <v>0</v>
      </c>
      <c s="1127">
        <v>0</v>
      </c>
      <c s="1128">
        <v>0</v>
      </c>
      <c s="1120">
        <f>SUM(I23:N23)</f>
        <v>0</v>
      </c>
      <c s="1124">
        <f>H23+O23</f>
        <v>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0</v>
      </c>
      <c s="1121">
        <f>SUM(G27:G29)</f>
        <v>0</v>
      </c>
      <c s="1122">
        <f>SUM(H27:H29)</f>
        <v>0</v>
      </c>
      <c s="1123"/>
      <c s="1121">
        <f>SUM(J27:J29)</f>
        <v>0</v>
      </c>
      <c s="1120">
        <f>SUM(K27:K29)</f>
        <v>10</v>
      </c>
      <c s="1120">
        <f>SUM(L27:L29)</f>
        <v>0</v>
      </c>
      <c s="1120">
        <f>SUM(M27:M29)</f>
        <v>0</v>
      </c>
      <c s="1121">
        <f>SUM(N27:N29)</f>
        <v>0</v>
      </c>
      <c s="1120">
        <f>SUM(O27:O29)</f>
        <v>10</v>
      </c>
      <c s="1124">
        <f>SUM(P27:P29)</f>
        <v>10</v>
      </c>
    </row>
    <row customHeight="1" ht="18">
      <c r="C27" s="1117"/>
      <c s="1125"/>
      <c s="1133" t="s">
        <v>172</v>
      </c>
      <c s="1134">
        <v>0</v>
      </c>
      <c s="1135">
        <v>0</v>
      </c>
      <c s="1122">
        <f>SUM(F27:G27)</f>
        <v>0</v>
      </c>
      <c s="1129"/>
      <c s="1135">
        <v>0</v>
      </c>
      <c s="1134">
        <v>10</v>
      </c>
      <c s="1134">
        <v>0</v>
      </c>
      <c s="1134">
        <v>0</v>
      </c>
      <c s="1135">
        <v>0</v>
      </c>
      <c s="1120">
        <f>SUM(I27:N27)</f>
        <v>10</v>
      </c>
      <c s="1124">
        <f>H27+O27</f>
        <v>10</v>
      </c>
    </row>
    <row customHeight="1" ht="18">
      <c r="C28" s="1117"/>
      <c s="1136"/>
      <c s="1131" t="s">
        <v>213</v>
      </c>
      <c s="1137">
        <v>0</v>
      </c>
      <c s="1138">
        <v>0</v>
      </c>
      <c s="1122">
        <f>SUM(F28:G28)</f>
        <v>0</v>
      </c>
      <c s="1139"/>
      <c s="1138">
        <v>0</v>
      </c>
      <c s="1137">
        <v>0</v>
      </c>
      <c s="1137">
        <v>0</v>
      </c>
      <c s="1137">
        <v>0</v>
      </c>
      <c s="1138">
        <v>0</v>
      </c>
      <c s="1120">
        <f>SUM(I28:N28)</f>
        <v>0</v>
      </c>
      <c s="1124">
        <f>H28+O28</f>
        <v>0</v>
      </c>
    </row>
    <row customHeight="1" ht="18">
      <c r="C29" s="1117"/>
      <c s="1140"/>
      <c s="1126" t="s">
        <v>214</v>
      </c>
      <c s="1141">
        <v>0</v>
      </c>
      <c s="1142">
        <v>0</v>
      </c>
      <c s="1122">
        <f>SUM(F29:G29)</f>
        <v>0</v>
      </c>
      <c s="1139"/>
      <c s="1142">
        <v>0</v>
      </c>
      <c s="1141">
        <v>0</v>
      </c>
      <c s="1141">
        <v>0</v>
      </c>
      <c s="1141">
        <v>0</v>
      </c>
      <c s="1142">
        <v>0</v>
      </c>
      <c s="1120">
        <f>SUM(I29:N29)</f>
        <v>0</v>
      </c>
      <c s="1124">
        <f>H29+O29</f>
        <v>0</v>
      </c>
    </row>
    <row customHeight="1" ht="18">
      <c r="C30" s="1117"/>
      <c s="1125" t="s">
        <v>173</v>
      </c>
      <c s="1143"/>
      <c s="1127">
        <v>0</v>
      </c>
      <c s="1128">
        <v>0</v>
      </c>
      <c s="1122">
        <f>SUM(F30:G30)</f>
        <v>0</v>
      </c>
      <c s="1129"/>
      <c s="1128">
        <v>0</v>
      </c>
      <c s="1127">
        <v>0</v>
      </c>
      <c s="1127">
        <v>0</v>
      </c>
      <c s="1127">
        <v>0</v>
      </c>
      <c s="1128">
        <v>0</v>
      </c>
      <c s="1120">
        <f>SUM(I30:N30)</f>
        <v>0</v>
      </c>
      <c s="1124">
        <f>H30+O30</f>
        <v>0</v>
      </c>
    </row>
    <row customHeight="1" ht="18">
      <c r="C31" s="1144"/>
      <c s="1145" t="s">
        <v>174</v>
      </c>
      <c s="1146"/>
      <c s="1147">
        <v>0</v>
      </c>
      <c s="1148">
        <v>0</v>
      </c>
      <c s="1149">
        <f>SUM(F31:G31)</f>
        <v>0</v>
      </c>
      <c s="1129"/>
      <c s="1148">
        <v>0</v>
      </c>
      <c s="1147">
        <v>0</v>
      </c>
      <c s="1147">
        <v>0</v>
      </c>
      <c s="1147">
        <v>0</v>
      </c>
      <c s="1148">
        <v>0</v>
      </c>
      <c s="1149">
        <f>SUM(I31:N31)</f>
        <v>0</v>
      </c>
      <c s="1150">
        <f>H31+O31</f>
        <v>0</v>
      </c>
    </row>
    <row customHeight="1" ht="18">
      <c r="C32" s="1110" t="s">
        <v>215</v>
      </c>
      <c s="1151"/>
      <c s="1152"/>
      <c s="1112">
        <f>SUM(F33:F41)</f>
        <v>0</v>
      </c>
      <c s="1113">
        <f>SUM(G33:G41)</f>
        <v>0</v>
      </c>
      <c s="1114">
        <f>SUM(H33:H41)</f>
        <v>0</v>
      </c>
      <c s="1115"/>
      <c s="1113">
        <f>SUM(J33:J41)</f>
        <v>0</v>
      </c>
      <c s="1112">
        <f>SUM(K33:K41)</f>
        <v>0</v>
      </c>
      <c s="1112">
        <f>SUM(L33:L41)</f>
        <v>0</v>
      </c>
      <c s="1112">
        <f>SUM(M33:M41)</f>
        <v>0</v>
      </c>
      <c s="1113">
        <f>SUM(N33:N41)</f>
        <v>0</v>
      </c>
      <c s="1112">
        <f>SUM(O33:O41)</f>
        <v>0</v>
      </c>
      <c s="1116">
        <f>SUM(P33:P41)</f>
        <v>0</v>
      </c>
    </row>
    <row customHeight="1" ht="18">
      <c r="C33" s="1153"/>
      <c s="1154" t="s">
        <v>190</v>
      </c>
      <c s="1155"/>
      <c s="1156">
        <v>0</v>
      </c>
      <c s="1157">
        <v>0</v>
      </c>
      <c s="1158">
        <f>SUM(F33:G33)</f>
        <v>0</v>
      </c>
      <c s="1129"/>
      <c s="1157">
        <v>0</v>
      </c>
      <c s="1156">
        <v>0</v>
      </c>
      <c s="1156">
        <v>0</v>
      </c>
      <c s="1156">
        <v>0</v>
      </c>
      <c s="1157">
        <v>0</v>
      </c>
      <c s="1159">
        <f>SUM(I33:N33)</f>
        <v>0</v>
      </c>
      <c s="1160">
        <f>H33+O33</f>
        <v>0</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0</v>
      </c>
      <c s="1127">
        <v>0</v>
      </c>
      <c s="1127">
        <v>0</v>
      </c>
      <c s="1127">
        <v>0</v>
      </c>
      <c s="1128">
        <v>0</v>
      </c>
      <c s="1120">
        <f>SUM(I35:N35)</f>
        <v>0</v>
      </c>
      <c s="1124">
        <f>H35+O35</f>
        <v>0</v>
      </c>
    </row>
    <row customHeight="1" ht="18">
      <c r="C36" s="1117"/>
      <c s="1161" t="s">
        <v>193</v>
      </c>
      <c s="1130"/>
      <c s="1127">
        <v>0</v>
      </c>
      <c s="1128">
        <v>0</v>
      </c>
      <c s="1122">
        <f>SUM(F36:G36)</f>
        <v>0</v>
      </c>
      <c s="1129"/>
      <c s="1128">
        <v>0</v>
      </c>
      <c s="1127">
        <v>0</v>
      </c>
      <c s="1127">
        <v>0</v>
      </c>
      <c s="1127">
        <v>0</v>
      </c>
      <c s="1128">
        <v>0</v>
      </c>
      <c s="1120">
        <f>SUM(I36:N36)</f>
        <v>0</v>
      </c>
      <c s="1124">
        <f>H36+O36</f>
        <v>0</v>
      </c>
    </row>
    <row customHeight="1" ht="18">
      <c r="C37" s="1117"/>
      <c s="1161" t="s">
        <v>194</v>
      </c>
      <c s="1130"/>
      <c s="1127">
        <v>0</v>
      </c>
      <c s="1128">
        <v>0</v>
      </c>
      <c s="1122">
        <f>SUM(F37:G37)</f>
        <v>0</v>
      </c>
      <c s="1129"/>
      <c s="1128">
        <v>0</v>
      </c>
      <c s="1127">
        <v>0</v>
      </c>
      <c s="1127">
        <v>0</v>
      </c>
      <c s="1127">
        <v>0</v>
      </c>
      <c s="1128">
        <v>0</v>
      </c>
      <c s="1120">
        <f>SUM(I37:N37)</f>
        <v>0</v>
      </c>
      <c s="1124">
        <f>H37+O37</f>
        <v>0</v>
      </c>
    </row>
    <row customHeight="1" ht="18">
      <c r="C38" s="1117"/>
      <c s="1161" t="s">
        <v>195</v>
      </c>
      <c s="1130"/>
      <c s="1157">
        <v>0</v>
      </c>
      <c s="1128">
        <v>0</v>
      </c>
      <c s="1122">
        <f>SUM(F38:G38)</f>
        <v>0</v>
      </c>
      <c s="1129"/>
      <c s="1128">
        <v>0</v>
      </c>
      <c s="1127">
        <v>0</v>
      </c>
      <c s="1127">
        <v>0</v>
      </c>
      <c s="1127">
        <v>0</v>
      </c>
      <c s="1128">
        <v>0</v>
      </c>
      <c s="1120">
        <f>SUM(I38:N38)</f>
        <v>0</v>
      </c>
      <c s="1124">
        <f>H38+O38</f>
        <v>0</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0</v>
      </c>
      <c s="1159">
        <f>SUM(I40:N40)</f>
        <v>0</v>
      </c>
      <c s="1160">
        <f>H40+O40</f>
        <v>0</v>
      </c>
    </row>
    <row customHeight="1" ht="18">
      <c r="C41" s="1163"/>
      <c s="1164" t="s">
        <v>198</v>
      </c>
      <c s="1165"/>
      <c s="1147">
        <v>0</v>
      </c>
      <c s="1148">
        <v>0</v>
      </c>
      <c s="1122">
        <f>SUM(F41:G41)</f>
        <v>0</v>
      </c>
      <c s="1129"/>
      <c s="1148">
        <v>0</v>
      </c>
      <c s="1147">
        <v>0</v>
      </c>
      <c s="1147">
        <v>0</v>
      </c>
      <c s="1147">
        <v>0</v>
      </c>
      <c s="1148">
        <v>0</v>
      </c>
      <c s="1166">
        <f>SUM(I41:N41)</f>
        <v>0</v>
      </c>
      <c s="1150">
        <f>H41+O41</f>
        <v>0</v>
      </c>
    </row>
    <row customHeight="1" ht="18">
      <c r="C42" s="1117" t="s">
        <v>216</v>
      </c>
      <c s="1119"/>
      <c s="1119"/>
      <c s="1113">
        <f>SUM(F43:F46)</f>
        <v>0</v>
      </c>
      <c s="1113">
        <f>SUM(G43:G46)</f>
        <v>0</v>
      </c>
      <c s="1114">
        <f>SUM(H43:H46)</f>
        <v>0</v>
      </c>
      <c s="1115"/>
      <c s="1113">
        <f>SUM(J43:J46)</f>
        <v>0</v>
      </c>
      <c s="1112">
        <f>SUM(K43:K46)</f>
        <v>0</v>
      </c>
      <c s="1112">
        <f>SUM(L43:L46)</f>
        <v>0</v>
      </c>
      <c s="1112">
        <f>SUM(M43:M46)</f>
        <v>0</v>
      </c>
      <c s="1113">
        <f>SUM(N43:N46)</f>
        <v>0</v>
      </c>
      <c s="1112">
        <f>SUM(O43:O46)</f>
        <v>0</v>
      </c>
      <c s="1116">
        <f>SUM(P43:P46)</f>
        <v>0</v>
      </c>
    </row>
    <row customHeight="1" ht="18">
      <c r="C43" s="1117"/>
      <c s="1167" t="s">
        <v>91</v>
      </c>
      <c s="1167"/>
      <c s="1128">
        <v>0</v>
      </c>
      <c s="1128">
        <v>0</v>
      </c>
      <c s="1122">
        <f>SUM(F43:G43)</f>
        <v>0</v>
      </c>
      <c s="1129"/>
      <c s="1128">
        <v>0</v>
      </c>
      <c s="1127">
        <v>0</v>
      </c>
      <c s="1127">
        <v>0</v>
      </c>
      <c s="1127">
        <v>0</v>
      </c>
      <c s="1128">
        <v>0</v>
      </c>
      <c s="1120">
        <f>SUM(I43:N43)</f>
        <v>0</v>
      </c>
      <c s="1124">
        <f>H43+O43</f>
        <v>0</v>
      </c>
    </row>
    <row customHeight="1" ht="18">
      <c r="C44" s="1117"/>
      <c s="1167" t="s">
        <v>92</v>
      </c>
      <c s="1167"/>
      <c s="1127">
        <v>0</v>
      </c>
      <c s="1128">
        <v>0</v>
      </c>
      <c s="1122">
        <f>SUM(F44:G44)</f>
        <v>0</v>
      </c>
      <c s="1129"/>
      <c s="1128">
        <v>0</v>
      </c>
      <c s="1127">
        <v>0</v>
      </c>
      <c s="1127">
        <v>0</v>
      </c>
      <c s="1127">
        <v>0</v>
      </c>
      <c s="1128">
        <v>0</v>
      </c>
      <c s="1120">
        <f>SUM(I44:N44)</f>
        <v>0</v>
      </c>
      <c s="1124">
        <f>H44+O44</f>
        <v>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0</v>
      </c>
      <c s="1173">
        <f>SUM(G11,G32,G42)</f>
        <v>-2</v>
      </c>
      <c s="1174">
        <f>SUM(H11,H32,H42)</f>
        <v>-2</v>
      </c>
      <c s="1041"/>
      <c s="1173">
        <f>SUM(J11,J32,J42)</f>
        <v>0</v>
      </c>
      <c s="1173">
        <f>SUM(K11,K32,K42)</f>
        <v>-12</v>
      </c>
      <c s="1173">
        <f>SUM(L11,L32,L42)</f>
        <v>0</v>
      </c>
      <c s="1173">
        <f>SUM(M11,M32,M42)</f>
        <v>0</v>
      </c>
      <c s="1173">
        <f>SUM(N11,N32,N42)</f>
        <v>0</v>
      </c>
      <c s="1173">
        <f>O11+O32+O42</f>
        <v>-12</v>
      </c>
      <c s="1175">
        <f>P11+P32+P42</f>
        <v>-14</v>
      </c>
    </row>
    <row customHeight="1" ht="12"/>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dataValidations count="1">
    <dataValidation allowBlank="1" showInputMessage="1" showErrorMessage="1" sqref="F28"/>
  </dataValidation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227</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228</v>
      </c>
    </row>
    <row customHeight="1" ht="18">
      <c r="C8" s="923" t="s">
        <v>219</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SUM(F12,F18,F21,F26,F28,F29)</f>
        <v>0</v>
      </c>
      <c s="1112">
        <f>SUM(G12,G18,G21,G26,G28,G29)</f>
        <v>-8804</v>
      </c>
      <c s="1114">
        <f>SUM(H12,H18,H21,H26,H28,H29)</f>
        <v>-8804</v>
      </c>
      <c s="1115"/>
      <c s="1112">
        <f>SUM(J12,J18,J21,J26,J28,J29)</f>
        <v>0</v>
      </c>
      <c s="1112">
        <f>SUM(K12,K18,K21,K26,K28,K29)</f>
        <v>-238801</v>
      </c>
      <c s="1112">
        <f>SUM(L12,L18,L21,L26,L28,L29)</f>
        <v>0</v>
      </c>
      <c s="1112">
        <f>SUM(M12,M18,M21,M26,M28,M29)</f>
        <v>0</v>
      </c>
      <c s="1112">
        <f>SUM(N12,N18,N21,N26,N28,N29)</f>
        <v>0</v>
      </c>
      <c s="1112">
        <f>SUM(O12,O18,O21,O26,O28,O29)</f>
        <v>-238801</v>
      </c>
      <c s="1116">
        <f>P12+P18+P21+P26+P28+P29</f>
        <v>-247605</v>
      </c>
    </row>
    <row customHeight="1" ht="18">
      <c r="C12" s="1117"/>
      <c s="1118" t="s">
        <v>209</v>
      </c>
      <c s="1119"/>
      <c s="1120">
        <f>SUM(F13:F17)</f>
        <v>0</v>
      </c>
      <c s="1121">
        <f>SUM(G13:G17)</f>
        <v>0</v>
      </c>
      <c s="1122">
        <f>SUM(H13:H17)</f>
        <v>0</v>
      </c>
      <c s="1123"/>
      <c s="1121">
        <f>SUM(J13:J17)</f>
        <v>0</v>
      </c>
      <c s="1120">
        <f>SUM(K13:K17)</f>
        <v>507</v>
      </c>
      <c s="1120">
        <f>SUM(L13:L17)</f>
        <v>0</v>
      </c>
      <c s="1120">
        <f>SUM(M13:M17)</f>
        <v>0</v>
      </c>
      <c s="1121">
        <f>SUM(N13:N17)</f>
        <v>0</v>
      </c>
      <c s="1120">
        <f>SUM(O13:O17)</f>
        <v>507</v>
      </c>
      <c s="1124">
        <f>SUM(P13:P17)</f>
        <v>507</v>
      </c>
    </row>
    <row customHeight="1" ht="18">
      <c r="C13" s="1117"/>
      <c s="1125"/>
      <c s="1126" t="s">
        <v>161</v>
      </c>
      <c s="1127">
        <v>0</v>
      </c>
      <c s="1128">
        <v>0</v>
      </c>
      <c s="1122">
        <f>SUM(F13:G13)</f>
        <v>0</v>
      </c>
      <c s="1129"/>
      <c s="1128">
        <v>0</v>
      </c>
      <c s="1127">
        <v>0</v>
      </c>
      <c s="1127">
        <v>0</v>
      </c>
      <c s="1127">
        <v>0</v>
      </c>
      <c s="1128">
        <v>0</v>
      </c>
      <c s="1120">
        <f>SUM(I13:N13)</f>
        <v>0</v>
      </c>
      <c s="1124">
        <f>H13+O13</f>
        <v>0</v>
      </c>
    </row>
    <row customHeight="1" ht="18">
      <c r="C14" s="1117"/>
      <c s="1125"/>
      <c s="1126" t="s">
        <v>162</v>
      </c>
      <c s="1127">
        <v>0</v>
      </c>
      <c s="1128">
        <v>0</v>
      </c>
      <c s="1122">
        <f>SUM(F14:G14)</f>
        <v>0</v>
      </c>
      <c s="1129"/>
      <c s="1128">
        <v>0</v>
      </c>
      <c s="1127">
        <v>0</v>
      </c>
      <c s="1127">
        <v>0</v>
      </c>
      <c s="1127">
        <v>0</v>
      </c>
      <c s="1128">
        <v>0</v>
      </c>
      <c s="1120">
        <f>SUM(I14:N14)</f>
        <v>0</v>
      </c>
      <c s="1124">
        <f>H14+O14</f>
        <v>0</v>
      </c>
    </row>
    <row customHeight="1" ht="18">
      <c r="C15" s="1117"/>
      <c s="1125"/>
      <c s="1126" t="s">
        <v>163</v>
      </c>
      <c s="1127">
        <v>0</v>
      </c>
      <c s="1128">
        <v>0</v>
      </c>
      <c s="1122">
        <f>SUM(F15:G15)</f>
        <v>0</v>
      </c>
      <c s="1129"/>
      <c s="1128">
        <v>0</v>
      </c>
      <c s="1127">
        <v>0</v>
      </c>
      <c s="1127">
        <v>0</v>
      </c>
      <c s="1127">
        <v>0</v>
      </c>
      <c s="1128">
        <v>0</v>
      </c>
      <c s="1120">
        <f>SUM(I15:N15)</f>
        <v>0</v>
      </c>
      <c s="1124">
        <f>H15+O15</f>
        <v>0</v>
      </c>
    </row>
    <row customHeight="1" ht="18">
      <c r="C16" s="1117"/>
      <c s="1125"/>
      <c s="1126" t="s">
        <v>164</v>
      </c>
      <c s="1127">
        <v>0</v>
      </c>
      <c s="1128">
        <v>0</v>
      </c>
      <c s="1122">
        <f>SUM(F16:G16)</f>
        <v>0</v>
      </c>
      <c s="1129"/>
      <c s="1128">
        <v>0</v>
      </c>
      <c s="1127">
        <v>0</v>
      </c>
      <c s="1127">
        <v>0</v>
      </c>
      <c s="1127">
        <v>0</v>
      </c>
      <c s="1128">
        <v>0</v>
      </c>
      <c s="1120">
        <f>SUM(I16:N16)</f>
        <v>0</v>
      </c>
      <c s="1124">
        <f>H16+O16</f>
        <v>0</v>
      </c>
    </row>
    <row customHeight="1" ht="18">
      <c r="C17" s="1117"/>
      <c s="1125"/>
      <c s="1126" t="s">
        <v>165</v>
      </c>
      <c s="1127">
        <v>0</v>
      </c>
      <c s="1128">
        <v>0</v>
      </c>
      <c s="1122">
        <f>SUM(F17:G17)</f>
        <v>0</v>
      </c>
      <c s="1129"/>
      <c s="1128">
        <v>0</v>
      </c>
      <c s="1127">
        <v>507</v>
      </c>
      <c s="1127">
        <v>0</v>
      </c>
      <c s="1127">
        <v>0</v>
      </c>
      <c s="1128">
        <v>0</v>
      </c>
      <c s="1120">
        <f>SUM(I17:N17)</f>
        <v>507</v>
      </c>
      <c s="1124">
        <f>H17+O17</f>
        <v>507</v>
      </c>
    </row>
    <row customHeight="1" ht="18">
      <c r="C18" s="1117"/>
      <c s="1118" t="s">
        <v>210</v>
      </c>
      <c s="1130"/>
      <c s="1120">
        <f>SUM(F19:F20)</f>
        <v>0</v>
      </c>
      <c s="1121">
        <f>SUM(G19:G20)</f>
        <v>-8804</v>
      </c>
      <c s="1122">
        <f>SUM(H19:H20)</f>
        <v>-8804</v>
      </c>
      <c s="1123"/>
      <c s="1121">
        <f>SUM(J19:J20)</f>
        <v>0</v>
      </c>
      <c s="1120">
        <f>SUM(K19:K20)</f>
        <v>-265271</v>
      </c>
      <c s="1120">
        <f>SUM(L19:L20)</f>
        <v>0</v>
      </c>
      <c s="1120">
        <f>SUM(M19:M20)</f>
        <v>0</v>
      </c>
      <c s="1121">
        <f>SUM(N19:N20)</f>
        <v>0</v>
      </c>
      <c s="1120">
        <f>SUM(O19:O20)</f>
        <v>-265271</v>
      </c>
      <c s="1124">
        <f>SUM(P19:P20)</f>
        <v>-274075</v>
      </c>
    </row>
    <row customHeight="1" ht="18">
      <c r="C19" s="1117"/>
      <c s="1125"/>
      <c s="1131" t="s">
        <v>166</v>
      </c>
      <c s="1127">
        <v>0</v>
      </c>
      <c s="1128">
        <v>0</v>
      </c>
      <c s="1122">
        <f>SUM(F19:G19)</f>
        <v>0</v>
      </c>
      <c s="1129"/>
      <c s="1128">
        <v>0</v>
      </c>
      <c s="1127">
        <v>0</v>
      </c>
      <c s="1127">
        <v>0</v>
      </c>
      <c s="1127">
        <v>0</v>
      </c>
      <c s="1128">
        <v>0</v>
      </c>
      <c s="1120">
        <f>SUM(I19:N19)</f>
        <v>0</v>
      </c>
      <c s="1124">
        <f>H19+O19</f>
        <v>0</v>
      </c>
    </row>
    <row customHeight="1" ht="18">
      <c r="C20" s="1117"/>
      <c s="1125"/>
      <c s="1131" t="s">
        <v>167</v>
      </c>
      <c s="1127">
        <v>0</v>
      </c>
      <c s="1128">
        <v>-8804</v>
      </c>
      <c s="1122">
        <f>SUM(F20:G20)</f>
        <v>-8804</v>
      </c>
      <c s="1129"/>
      <c s="1128">
        <v>0</v>
      </c>
      <c s="1127">
        <v>-265271</v>
      </c>
      <c s="1127">
        <v>0</v>
      </c>
      <c s="1127">
        <v>0</v>
      </c>
      <c s="1128">
        <v>0</v>
      </c>
      <c s="1120">
        <f>SUM(I20:N20)</f>
        <v>-265271</v>
      </c>
      <c s="1124">
        <f>H20+O20</f>
        <v>-274075</v>
      </c>
    </row>
    <row customHeight="1" ht="18">
      <c r="C21" s="1117"/>
      <c s="1118" t="s">
        <v>211</v>
      </c>
      <c s="1119"/>
      <c s="1120">
        <f>SUM(F22:F25)</f>
        <v>0</v>
      </c>
      <c s="1121">
        <f>SUM(G22:G25)</f>
        <v>0</v>
      </c>
      <c s="1122">
        <f>SUM(H22:H25)</f>
        <v>0</v>
      </c>
      <c s="1123"/>
      <c s="1121">
        <f>SUM(J22:J25)</f>
        <v>0</v>
      </c>
      <c s="1120">
        <f>SUM(K22:K25)</f>
        <v>0</v>
      </c>
      <c s="1120">
        <f>SUM(L22:L25)</f>
        <v>0</v>
      </c>
      <c s="1120">
        <f>SUM(M22:M25)</f>
        <v>0</v>
      </c>
      <c s="1121">
        <f>SUM(N22:N25)</f>
        <v>0</v>
      </c>
      <c s="1120">
        <f>SUM(O22:O25)</f>
        <v>0</v>
      </c>
      <c s="1124">
        <f>SUM(P22:P25)</f>
        <v>0</v>
      </c>
    </row>
    <row customHeight="1" ht="18">
      <c r="C22" s="1117"/>
      <c s="1125"/>
      <c s="1126" t="s">
        <v>168</v>
      </c>
      <c s="1127">
        <v>0</v>
      </c>
      <c s="1128">
        <v>0</v>
      </c>
      <c s="1122">
        <f>SUM(F22:G22)</f>
        <v>0</v>
      </c>
      <c s="1129"/>
      <c s="1128">
        <v>0</v>
      </c>
      <c s="1127">
        <v>0</v>
      </c>
      <c s="1127">
        <v>0</v>
      </c>
      <c s="1127">
        <v>0</v>
      </c>
      <c s="1128">
        <v>0</v>
      </c>
      <c s="1120">
        <f>SUM(I22:N22)</f>
        <v>0</v>
      </c>
      <c s="1124">
        <f>H22+O22</f>
        <v>0</v>
      </c>
    </row>
    <row customHeight="1" ht="18">
      <c r="C23" s="1117"/>
      <c s="1125"/>
      <c s="1126" t="s">
        <v>169</v>
      </c>
      <c s="1127">
        <v>0</v>
      </c>
      <c s="1128">
        <v>0</v>
      </c>
      <c s="1122">
        <f>SUM(F23:G23)</f>
        <v>0</v>
      </c>
      <c s="1129"/>
      <c s="1128">
        <v>0</v>
      </c>
      <c s="1127">
        <v>0</v>
      </c>
      <c s="1127">
        <v>0</v>
      </c>
      <c s="1127">
        <v>0</v>
      </c>
      <c s="1128">
        <v>0</v>
      </c>
      <c s="1120">
        <f>SUM(I23:N23)</f>
        <v>0</v>
      </c>
      <c s="1124">
        <f>H23+O23</f>
        <v>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
        <v>0</v>
      </c>
      <c s="1120">
        <f>SUM(G27)</f>
        <v>0</v>
      </c>
      <c s="1122">
        <f>H27</f>
        <v>0</v>
      </c>
      <c s="1123"/>
      <c s="1121">
        <f>SUM(J27)</f>
        <v>0</v>
      </c>
      <c s="1120">
        <f>K27</f>
        <v>25963</v>
      </c>
      <c s="1120">
        <f>L27</f>
        <v>0</v>
      </c>
      <c s="1120">
        <f>M27</f>
        <v>0</v>
      </c>
      <c s="1121">
        <f>N27</f>
        <v>0</v>
      </c>
      <c s="1120">
        <f>O27</f>
        <v>25963</v>
      </c>
      <c s="1124">
        <f>P27</f>
        <v>25963</v>
      </c>
    </row>
    <row customHeight="1" ht="18">
      <c r="C27" s="1117"/>
      <c s="1125"/>
      <c s="1126" t="s">
        <v>172</v>
      </c>
      <c s="1176">
        <v>0</v>
      </c>
      <c s="1177">
        <v>0</v>
      </c>
      <c s="1122">
        <f>SUM(F27:G27)</f>
        <v>0</v>
      </c>
      <c s="1129"/>
      <c s="1177">
        <v>0</v>
      </c>
      <c s="1176">
        <v>25963</v>
      </c>
      <c s="1176">
        <v>0</v>
      </c>
      <c s="1176">
        <v>0</v>
      </c>
      <c s="1177">
        <v>0</v>
      </c>
      <c s="1120">
        <f>SUM(I27:N27)</f>
        <v>25963</v>
      </c>
      <c s="1124">
        <f>H27+O27</f>
        <v>25963</v>
      </c>
    </row>
    <row customHeight="1" ht="18">
      <c r="C28" s="1153"/>
      <c s="1161" t="s">
        <v>220</v>
      </c>
      <c s="1130"/>
      <c s="1157">
        <v>0</v>
      </c>
      <c s="1157">
        <v>0</v>
      </c>
      <c s="1158">
        <f>SUM(F28:G28)</f>
        <v>0</v>
      </c>
      <c s="1129"/>
      <c s="1157">
        <v>0</v>
      </c>
      <c s="1156">
        <v>0</v>
      </c>
      <c s="1156">
        <v>0</v>
      </c>
      <c s="1156">
        <v>0</v>
      </c>
      <c s="1157">
        <v>0</v>
      </c>
      <c s="1159">
        <f>SUM(I28:N28)</f>
        <v>0</v>
      </c>
      <c s="1160">
        <f>H28+O28</f>
        <v>0</v>
      </c>
    </row>
    <row customHeight="1" ht="18">
      <c r="C29" s="1144"/>
      <c s="1145" t="s">
        <v>174</v>
      </c>
      <c s="1146"/>
      <c s="1147">
        <v>0</v>
      </c>
      <c s="1148">
        <v>0</v>
      </c>
      <c s="1149">
        <f>SUM(F29:G29)</f>
        <v>0</v>
      </c>
      <c s="1129"/>
      <c s="1148">
        <v>0</v>
      </c>
      <c s="1147">
        <v>0</v>
      </c>
      <c s="1147">
        <v>0</v>
      </c>
      <c s="1147">
        <v>0</v>
      </c>
      <c s="1148">
        <v>0</v>
      </c>
      <c s="1149">
        <f>SUM(I29:N29)</f>
        <v>0</v>
      </c>
      <c s="1150">
        <f>H29+O29</f>
        <v>0</v>
      </c>
    </row>
    <row customHeight="1" ht="18">
      <c r="C30" s="1110" t="s">
        <v>215</v>
      </c>
      <c s="1151"/>
      <c s="1152"/>
      <c s="1112">
        <f>SUM(F31:F39)</f>
        <v>0</v>
      </c>
      <c s="1113">
        <f>SUM(G31:G39)</f>
        <v>0</v>
      </c>
      <c s="1114">
        <f>SUM(H31:H39)</f>
        <v>0</v>
      </c>
      <c s="1115"/>
      <c s="1178">
        <f>SUM(J31:J39)</f>
        <v>0</v>
      </c>
      <c s="1112">
        <f>SUM(K31:K39)</f>
        <v>0</v>
      </c>
      <c s="1112">
        <f>SUM(L31:L39)</f>
        <v>0</v>
      </c>
      <c s="1112">
        <f>SUM(M31:M39)</f>
        <v>0</v>
      </c>
      <c s="1113">
        <f>SUM(N31:N39)</f>
        <v>0</v>
      </c>
      <c s="1112">
        <f>SUM(O31:O39)</f>
        <v>0</v>
      </c>
      <c s="1116">
        <f>SUM(P31:P39)</f>
        <v>0</v>
      </c>
    </row>
    <row customHeight="1" ht="18">
      <c r="C31" s="1153"/>
      <c s="1161" t="s">
        <v>190</v>
      </c>
      <c s="1130"/>
      <c s="1156">
        <v>0</v>
      </c>
      <c s="1157">
        <v>0</v>
      </c>
      <c s="1158">
        <f>SUM(F31:G31)</f>
        <v>0</v>
      </c>
      <c s="1129"/>
      <c s="1157">
        <v>0</v>
      </c>
      <c s="1156">
        <v>0</v>
      </c>
      <c s="1156">
        <v>0</v>
      </c>
      <c s="1156">
        <v>0</v>
      </c>
      <c s="1157">
        <v>0</v>
      </c>
      <c s="1159">
        <f>SUM(I31:N31)</f>
        <v>0</v>
      </c>
      <c s="1160">
        <f>H31+O31</f>
        <v>0</v>
      </c>
    </row>
    <row customHeight="1" ht="18">
      <c r="C32" s="1117"/>
      <c s="1161" t="s">
        <v>191</v>
      </c>
      <c s="1130"/>
      <c s="1156">
        <v>0</v>
      </c>
      <c s="1157">
        <v>0</v>
      </c>
      <c s="1122">
        <f>SUM(F32:G32)</f>
        <v>0</v>
      </c>
      <c s="1129"/>
      <c s="1179">
        <v>0</v>
      </c>
      <c s="1127">
        <v>0</v>
      </c>
      <c s="1127">
        <v>0</v>
      </c>
      <c s="1127">
        <v>0</v>
      </c>
      <c s="1128">
        <v>0</v>
      </c>
      <c s="1120">
        <f>SUM(I32:N32)</f>
        <v>0</v>
      </c>
      <c s="1124">
        <f>H32+O32</f>
        <v>0</v>
      </c>
    </row>
    <row customHeight="1" ht="18">
      <c r="C33" s="1117"/>
      <c s="1132" t="s">
        <v>192</v>
      </c>
      <c s="1143"/>
      <c s="1127">
        <v>0</v>
      </c>
      <c s="1128">
        <v>0</v>
      </c>
      <c s="1122">
        <f>SUM(F33:G33)</f>
        <v>0</v>
      </c>
      <c s="1129"/>
      <c s="1128">
        <v>0</v>
      </c>
      <c s="1127">
        <v>0</v>
      </c>
      <c s="1127">
        <v>0</v>
      </c>
      <c s="1127">
        <v>0</v>
      </c>
      <c s="1128">
        <v>0</v>
      </c>
      <c s="1120">
        <f>SUM(I33:N33)</f>
        <v>0</v>
      </c>
      <c s="1124">
        <f>H33+O33</f>
        <v>0</v>
      </c>
    </row>
    <row customHeight="1" ht="18">
      <c r="C34" s="1117"/>
      <c s="1161" t="s">
        <v>193</v>
      </c>
      <c s="1130"/>
      <c s="1127">
        <v>0</v>
      </c>
      <c s="1128">
        <v>0</v>
      </c>
      <c s="1122">
        <f>SUM(F34:G34)</f>
        <v>0</v>
      </c>
      <c s="1129"/>
      <c s="1179">
        <v>0</v>
      </c>
      <c s="1127">
        <v>0</v>
      </c>
      <c s="1127">
        <v>0</v>
      </c>
      <c s="1127">
        <v>0</v>
      </c>
      <c s="1128">
        <v>0</v>
      </c>
      <c s="1120">
        <f>SUM(I34:N34)</f>
        <v>0</v>
      </c>
      <c s="1124">
        <f>H34+O34</f>
        <v>0</v>
      </c>
    </row>
    <row customHeight="1" ht="18">
      <c r="C35" s="1117"/>
      <c s="1161" t="s">
        <v>194</v>
      </c>
      <c s="1130"/>
      <c s="1127">
        <v>0</v>
      </c>
      <c s="1128">
        <v>0</v>
      </c>
      <c s="1122">
        <f>SUM(F35:G35)</f>
        <v>0</v>
      </c>
      <c s="1129"/>
      <c s="1179">
        <v>0</v>
      </c>
      <c s="1127">
        <v>0</v>
      </c>
      <c s="1127">
        <v>0</v>
      </c>
      <c s="1127">
        <v>0</v>
      </c>
      <c s="1128">
        <v>0</v>
      </c>
      <c s="1120">
        <f>SUM(I35:N35)</f>
        <v>0</v>
      </c>
      <c s="1124">
        <f>H35+O35</f>
        <v>0</v>
      </c>
    </row>
    <row customHeight="1" ht="18">
      <c r="C36" s="1117"/>
      <c s="1161" t="s">
        <v>195</v>
      </c>
      <c s="1130"/>
      <c s="1157">
        <v>0</v>
      </c>
      <c s="1128">
        <v>0</v>
      </c>
      <c s="1122">
        <f>SUM(F36:G36)</f>
        <v>0</v>
      </c>
      <c s="1129"/>
      <c s="1179">
        <v>0</v>
      </c>
      <c s="1127">
        <v>0</v>
      </c>
      <c s="1127">
        <v>0</v>
      </c>
      <c s="1127">
        <v>0</v>
      </c>
      <c s="1128">
        <v>0</v>
      </c>
      <c s="1120">
        <f>SUM(I36:N36)</f>
        <v>0</v>
      </c>
      <c s="1124">
        <f>H36+O36</f>
        <v>0</v>
      </c>
    </row>
    <row customHeight="1" ht="18">
      <c r="C37" s="1117"/>
      <c s="1161" t="s">
        <v>196</v>
      </c>
      <c s="1130"/>
      <c s="1156">
        <v>0</v>
      </c>
      <c s="1157">
        <v>0</v>
      </c>
      <c s="1122">
        <f>SUM(F37:G37)</f>
        <v>0</v>
      </c>
      <c s="1129"/>
      <c s="1179">
        <v>0</v>
      </c>
      <c s="1127">
        <v>0</v>
      </c>
      <c s="1127">
        <v>0</v>
      </c>
      <c s="1127">
        <v>0</v>
      </c>
      <c s="1128">
        <v>0</v>
      </c>
      <c s="1120">
        <f>SUM(I37:N37)</f>
        <v>0</v>
      </c>
      <c s="1124">
        <f>H37+O37</f>
        <v>0</v>
      </c>
    </row>
    <row customHeight="1" ht="18">
      <c r="C38" s="1117"/>
      <c s="1154" t="s">
        <v>197</v>
      </c>
      <c s="1162"/>
      <c s="1127">
        <v>0</v>
      </c>
      <c s="1127">
        <v>0</v>
      </c>
      <c s="1122">
        <f>SUM(F38:G38)</f>
        <v>0</v>
      </c>
      <c s="1129"/>
      <c s="1180">
        <v>0</v>
      </c>
      <c s="1181">
        <v>0</v>
      </c>
      <c s="1181">
        <v>0</v>
      </c>
      <c s="1181">
        <v>0</v>
      </c>
      <c s="1182">
        <v>0</v>
      </c>
      <c s="1120">
        <f>SUM(I38:N38)</f>
        <v>0</v>
      </c>
      <c s="1124">
        <f>H38+O38</f>
        <v>0</v>
      </c>
    </row>
    <row customHeight="1" ht="18">
      <c r="C39" s="1163"/>
      <c s="1164" t="s">
        <v>198</v>
      </c>
      <c s="1183"/>
      <c s="1127">
        <v>0</v>
      </c>
      <c s="1127">
        <v>0</v>
      </c>
      <c s="1122">
        <f>SUM(F39:G39)</f>
        <v>0</v>
      </c>
      <c s="1129"/>
      <c s="1184">
        <v>0</v>
      </c>
      <c s="1147">
        <v>0</v>
      </c>
      <c s="1147">
        <v>0</v>
      </c>
      <c s="1147">
        <v>0</v>
      </c>
      <c s="1148">
        <v>0</v>
      </c>
      <c s="1166">
        <f>SUM(I39:N39)</f>
        <v>0</v>
      </c>
      <c s="1150">
        <f>H39+O39</f>
        <v>0</v>
      </c>
    </row>
    <row customHeight="1" ht="18">
      <c r="C40" s="1117" t="s">
        <v>216</v>
      </c>
      <c s="1119"/>
      <c s="1119"/>
      <c s="1113">
        <f>SUM(F41:F44)</f>
        <v>0</v>
      </c>
      <c s="1113">
        <f>SUM(G41:G44)</f>
        <v>0</v>
      </c>
      <c s="1114">
        <f>SUM(H41:H44)</f>
        <v>0</v>
      </c>
      <c s="1115"/>
      <c s="1178">
        <f>SUM(J41:J44)</f>
        <v>0</v>
      </c>
      <c s="1112">
        <f>SUM(K41:K44)</f>
        <v>0</v>
      </c>
      <c s="1112">
        <f>SUM(L41:L44)</f>
        <v>0</v>
      </c>
      <c s="1112">
        <f>SUM(M41:M44)</f>
        <v>0</v>
      </c>
      <c s="1113">
        <f>SUM(N41:N44)</f>
        <v>0</v>
      </c>
      <c s="1112">
        <f>SUM(O41:O44)</f>
        <v>0</v>
      </c>
      <c s="1116">
        <f>SUM(P41:P44)</f>
        <v>0</v>
      </c>
    </row>
    <row customHeight="1" ht="18">
      <c r="C41" s="1117"/>
      <c s="1167" t="s">
        <v>91</v>
      </c>
      <c s="1167"/>
      <c s="1128">
        <v>0</v>
      </c>
      <c s="1128">
        <v>0</v>
      </c>
      <c s="1122">
        <f>SUM(F41:G41)</f>
        <v>0</v>
      </c>
      <c s="1129"/>
      <c s="1128">
        <v>0</v>
      </c>
      <c s="1128">
        <v>0</v>
      </c>
      <c s="1128">
        <v>0</v>
      </c>
      <c s="1128">
        <v>0</v>
      </c>
      <c s="1128">
        <v>0</v>
      </c>
      <c s="1120">
        <f>SUM(I41:N41)</f>
        <v>0</v>
      </c>
      <c s="1124">
        <f>H41+O41</f>
        <v>0</v>
      </c>
    </row>
    <row customHeight="1" ht="18">
      <c r="C42" s="1117"/>
      <c s="1167" t="s">
        <v>92</v>
      </c>
      <c s="1167"/>
      <c s="1127">
        <v>0</v>
      </c>
      <c s="1128">
        <v>0</v>
      </c>
      <c s="1122">
        <f>SUM(F42:G42)</f>
        <v>0</v>
      </c>
      <c s="1129"/>
      <c s="1128">
        <v>0</v>
      </c>
      <c s="1127">
        <v>0</v>
      </c>
      <c s="1128">
        <v>0</v>
      </c>
      <c s="1127">
        <v>0</v>
      </c>
      <c s="1128">
        <v>0</v>
      </c>
      <c s="1120">
        <f>SUM(I42:N42)</f>
        <v>0</v>
      </c>
      <c s="1124">
        <f>H42+O42</f>
        <v>0</v>
      </c>
    </row>
    <row customHeight="1" ht="18">
      <c r="C43" s="1117"/>
      <c s="1168" t="s">
        <v>157</v>
      </c>
      <c s="1168"/>
      <c s="1156">
        <v>0</v>
      </c>
      <c s="1157">
        <v>0</v>
      </c>
      <c s="1122">
        <f>SUM(F43:G43)</f>
        <v>0</v>
      </c>
      <c s="1129"/>
      <c s="1157">
        <v>0</v>
      </c>
      <c s="1156">
        <v>0</v>
      </c>
      <c s="1157">
        <v>0</v>
      </c>
      <c s="1156">
        <v>0</v>
      </c>
      <c s="1157">
        <v>0</v>
      </c>
      <c s="1120">
        <f>SUM(I43:N43)</f>
        <v>0</v>
      </c>
      <c s="1124">
        <f>H43+O43</f>
        <v>0</v>
      </c>
    </row>
    <row customHeight="1" ht="18">
      <c r="C44" s="1117"/>
      <c s="1169" t="s">
        <v>217</v>
      </c>
      <c s="1169"/>
      <c s="1147">
        <v>0</v>
      </c>
      <c s="1148">
        <v>0</v>
      </c>
      <c s="1149">
        <f>SUM(F44:G44)</f>
        <v>0</v>
      </c>
      <c s="1129"/>
      <c s="1148">
        <v>0</v>
      </c>
      <c s="1147">
        <v>0</v>
      </c>
      <c s="1148">
        <v>0</v>
      </c>
      <c s="1147">
        <v>0</v>
      </c>
      <c s="1148">
        <v>0</v>
      </c>
      <c s="1166">
        <f>SUM(I44:N44)</f>
        <v>0</v>
      </c>
      <c s="1150">
        <f>H44+O44</f>
        <v>0</v>
      </c>
    </row>
    <row customHeight="1" ht="18">
      <c r="C45" s="1170" t="s">
        <v>218</v>
      </c>
      <c s="1171"/>
      <c s="1172"/>
      <c s="1173">
        <f>F11+F30+F40</f>
        <v>0</v>
      </c>
      <c s="1185">
        <f>G11+G30+G40</f>
        <v>-8804</v>
      </c>
      <c s="1174">
        <f>H11+H30+H40</f>
        <v>-8804</v>
      </c>
      <c s="1041"/>
      <c s="1186">
        <f>J11+J30+J40</f>
        <v>0</v>
      </c>
      <c s="1173">
        <f>K11+K30+K40</f>
        <v>-238801</v>
      </c>
      <c s="1173">
        <f>L11+L30+L40</f>
        <v>0</v>
      </c>
      <c s="1173">
        <f>M11+M30+M40</f>
        <v>0</v>
      </c>
      <c s="1185">
        <f>N11+N30+N40</f>
        <v>0</v>
      </c>
      <c s="1173">
        <f>O11+O30+O40</f>
        <v>-238801</v>
      </c>
      <c s="1175">
        <f>P11+P30+P40</f>
        <v>-247605</v>
      </c>
    </row>
    <row customHeight="1" ht="12"/>
  </sheetData>
  <sheetProtection selectLockedCells="1" selectUnlockedCells="1"/>
  <mergeCells count="9">
    <mergeCell ref="C45:E45"/>
    <mergeCell ref="D38:E38"/>
    <mergeCell ref="D39:E39"/>
    <mergeCell ref="A3:Q3"/>
    <mergeCell ref="C9:E10"/>
    <mergeCell ref="F9:H9"/>
    <mergeCell ref="I9:O9"/>
    <mergeCell ref="P9:P10"/>
    <mergeCell ref="A4:Q4"/>
  </mergeCell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227</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228</v>
      </c>
    </row>
    <row customHeight="1" ht="18">
      <c r="C8" s="923" t="s">
        <v>221</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0</v>
      </c>
      <c s="1113">
        <f>SUM(G12,G18,G21,G26,G30,G31)</f>
        <v>-89536</v>
      </c>
      <c s="1114">
        <f>SUM(H12,H18,H21,H26,H30,H31)</f>
        <v>-89536</v>
      </c>
      <c s="1115"/>
      <c s="1113">
        <f>SUM(J12,J18,J21,J26,J30,J31)</f>
        <v>0</v>
      </c>
      <c s="1113">
        <f>SUM(K12,K18,K21,K26,K30,K31)</f>
        <v>-2433096</v>
      </c>
      <c s="1112">
        <f>SUM(L12,L18,L21,L26,L30,L31)</f>
        <v>0</v>
      </c>
      <c s="1113">
        <f>SUM(M12,M18,M21,M26,M30,M31)</f>
        <v>0</v>
      </c>
      <c s="1113">
        <f>SUM(N12,N18,N21,N26,N30,N31)</f>
        <v>0</v>
      </c>
      <c s="1112">
        <f>O12+O18+O21+O26+O30+O31</f>
        <v>-2433096</v>
      </c>
      <c s="1116">
        <f>P12+P18+P21+P26+P30+P31</f>
        <v>-2522632</v>
      </c>
    </row>
    <row customHeight="1" ht="18">
      <c r="C12" s="1117"/>
      <c s="1118" t="s">
        <v>209</v>
      </c>
      <c s="1119"/>
      <c s="1120">
        <f>SUM(F13:F17)</f>
        <v>0</v>
      </c>
      <c s="1121">
        <f>SUM(G13:G17)</f>
        <v>0</v>
      </c>
      <c s="1122">
        <f>SUM(H13:H17)</f>
        <v>0</v>
      </c>
      <c s="1123"/>
      <c s="1121">
        <f>SUM(J13:J17)</f>
        <v>0</v>
      </c>
      <c s="1120">
        <f>SUM(K13:K17)</f>
        <v>5070</v>
      </c>
      <c s="1120">
        <f>SUM(L13:L17)</f>
        <v>0</v>
      </c>
      <c s="1120">
        <f>SUM(M13:M17)</f>
        <v>0</v>
      </c>
      <c s="1121">
        <f>SUM(N13:N17)</f>
        <v>0</v>
      </c>
      <c s="1120">
        <f>SUM(O13:O17)</f>
        <v>5070</v>
      </c>
      <c s="1124">
        <f>SUM(P13:P17)</f>
        <v>5070</v>
      </c>
    </row>
    <row customHeight="1" ht="18">
      <c r="C13" s="1117"/>
      <c s="1125"/>
      <c s="1126" t="s">
        <v>161</v>
      </c>
      <c s="1127">
        <v>0</v>
      </c>
      <c s="1128">
        <v>0</v>
      </c>
      <c s="1122">
        <f>SUM(F13:G13)</f>
        <v>0</v>
      </c>
      <c s="1129"/>
      <c s="1128">
        <v>0</v>
      </c>
      <c s="1127">
        <v>0</v>
      </c>
      <c s="1127">
        <v>0</v>
      </c>
      <c s="1127">
        <v>0</v>
      </c>
      <c s="1128">
        <v>0</v>
      </c>
      <c s="1120">
        <f>SUM(I13:N13)</f>
        <v>0</v>
      </c>
      <c s="1124">
        <f>H13+O13</f>
        <v>0</v>
      </c>
    </row>
    <row customHeight="1" ht="18">
      <c r="C14" s="1117"/>
      <c s="1125"/>
      <c s="1126" t="s">
        <v>162</v>
      </c>
      <c s="1127">
        <v>0</v>
      </c>
      <c s="1128">
        <v>0</v>
      </c>
      <c s="1122">
        <f>SUM(F14:G14)</f>
        <v>0</v>
      </c>
      <c s="1129"/>
      <c s="1128">
        <v>0</v>
      </c>
      <c s="1127">
        <v>0</v>
      </c>
      <c s="1127">
        <v>0</v>
      </c>
      <c s="1127">
        <v>0</v>
      </c>
      <c s="1128">
        <v>0</v>
      </c>
      <c s="1120">
        <f>SUM(I14:N14)</f>
        <v>0</v>
      </c>
      <c s="1124">
        <f>H14+O14</f>
        <v>0</v>
      </c>
    </row>
    <row customHeight="1" ht="18">
      <c r="C15" s="1117"/>
      <c s="1125"/>
      <c s="1126" t="s">
        <v>163</v>
      </c>
      <c s="1127">
        <v>0</v>
      </c>
      <c s="1128">
        <v>0</v>
      </c>
      <c s="1122">
        <f>SUM(F15:G15)</f>
        <v>0</v>
      </c>
      <c s="1129"/>
      <c s="1128">
        <v>0</v>
      </c>
      <c s="1127">
        <v>0</v>
      </c>
      <c s="1127">
        <v>0</v>
      </c>
      <c s="1127">
        <v>0</v>
      </c>
      <c s="1128">
        <v>0</v>
      </c>
      <c s="1120">
        <f>SUM(I15:N15)</f>
        <v>0</v>
      </c>
      <c s="1124">
        <f>H15+O15</f>
        <v>0</v>
      </c>
    </row>
    <row customHeight="1" ht="18">
      <c r="C16" s="1117"/>
      <c s="1125"/>
      <c s="1126" t="s">
        <v>164</v>
      </c>
      <c s="1127">
        <v>0</v>
      </c>
      <c s="1128">
        <v>0</v>
      </c>
      <c s="1122">
        <f>SUM(F16:G16)</f>
        <v>0</v>
      </c>
      <c s="1129"/>
      <c s="1128">
        <v>0</v>
      </c>
      <c s="1127">
        <v>0</v>
      </c>
      <c s="1127">
        <v>0</v>
      </c>
      <c s="1127">
        <v>0</v>
      </c>
      <c s="1128">
        <v>0</v>
      </c>
      <c s="1120">
        <f>SUM(I16:N16)</f>
        <v>0</v>
      </c>
      <c s="1124">
        <f>H16+O16</f>
        <v>0</v>
      </c>
    </row>
    <row customHeight="1" ht="18">
      <c r="C17" s="1117"/>
      <c s="1125"/>
      <c s="1126" t="s">
        <v>165</v>
      </c>
      <c s="1127">
        <v>0</v>
      </c>
      <c s="1128">
        <v>0</v>
      </c>
      <c s="1122">
        <f>SUM(F17:G17)</f>
        <v>0</v>
      </c>
      <c s="1129"/>
      <c s="1128">
        <v>0</v>
      </c>
      <c s="1127">
        <v>5070</v>
      </c>
      <c s="1127">
        <v>0</v>
      </c>
      <c s="1127">
        <v>0</v>
      </c>
      <c s="1128">
        <v>0</v>
      </c>
      <c s="1120">
        <f>SUM(I17:N17)</f>
        <v>5070</v>
      </c>
      <c s="1124">
        <f>H17+O17</f>
        <v>5070</v>
      </c>
    </row>
    <row customHeight="1" ht="18">
      <c r="C18" s="1117"/>
      <c s="1118" t="s">
        <v>210</v>
      </c>
      <c s="1130"/>
      <c s="1120">
        <f>SUM(F19:F20)</f>
        <v>0</v>
      </c>
      <c s="1121">
        <f>SUM(G19:G20)</f>
        <v>-89536</v>
      </c>
      <c s="1122">
        <f>SUM(H19:H20)</f>
        <v>-89536</v>
      </c>
      <c s="1123"/>
      <c s="1121">
        <f>SUM(J19:J20)</f>
        <v>0</v>
      </c>
      <c s="1120">
        <f>SUM(K19:K20)</f>
        <v>-2697796</v>
      </c>
      <c s="1120">
        <f>SUM(L19:L20)</f>
        <v>0</v>
      </c>
      <c s="1120">
        <f>SUM(M19:M20)</f>
        <v>0</v>
      </c>
      <c s="1121">
        <f>SUM(N19:N20)</f>
        <v>0</v>
      </c>
      <c s="1120">
        <f>SUM(O19:O20)</f>
        <v>-2697796</v>
      </c>
      <c s="1124">
        <f>SUM(P19:P20)</f>
        <v>-2787332</v>
      </c>
    </row>
    <row customHeight="1" ht="18">
      <c r="C19" s="1117"/>
      <c s="1125"/>
      <c s="1131" t="s">
        <v>166</v>
      </c>
      <c s="1127">
        <v>0</v>
      </c>
      <c s="1128">
        <v>0</v>
      </c>
      <c s="1122">
        <f>SUM(F19:G19)</f>
        <v>0</v>
      </c>
      <c s="1129"/>
      <c s="1128">
        <v>0</v>
      </c>
      <c s="1127">
        <v>0</v>
      </c>
      <c s="1127">
        <v>0</v>
      </c>
      <c s="1127">
        <v>0</v>
      </c>
      <c s="1128">
        <v>0</v>
      </c>
      <c s="1120">
        <f>SUM(I19:N19)</f>
        <v>0</v>
      </c>
      <c s="1124">
        <f>H19+O19</f>
        <v>0</v>
      </c>
    </row>
    <row customHeight="1" ht="18">
      <c r="C20" s="1117"/>
      <c s="1125"/>
      <c s="1131" t="s">
        <v>167</v>
      </c>
      <c s="1127">
        <v>0</v>
      </c>
      <c s="1128">
        <v>-89536</v>
      </c>
      <c s="1122">
        <f>SUM(F20:G20)</f>
        <v>-89536</v>
      </c>
      <c s="1129"/>
      <c s="1128">
        <v>0</v>
      </c>
      <c s="1127">
        <v>-2697796</v>
      </c>
      <c s="1127">
        <v>0</v>
      </c>
      <c s="1127">
        <v>0</v>
      </c>
      <c s="1128">
        <v>0</v>
      </c>
      <c s="1120">
        <f>SUM(I20:N20)</f>
        <v>-2697796</v>
      </c>
      <c s="1124">
        <f>H20+O20</f>
        <v>-2787332</v>
      </c>
    </row>
    <row customHeight="1" ht="18">
      <c r="C21" s="1117"/>
      <c s="1118" t="s">
        <v>211</v>
      </c>
      <c s="1119"/>
      <c s="1120">
        <f>SUM(F22:F25)</f>
        <v>0</v>
      </c>
      <c s="1121">
        <f>SUM(G22:G25)</f>
        <v>0</v>
      </c>
      <c s="1122">
        <f>SUM(H22:H25)</f>
        <v>0</v>
      </c>
      <c s="1123"/>
      <c s="1121">
        <f>SUM(J22:J25)</f>
        <v>0</v>
      </c>
      <c s="1120">
        <f>SUM(K22:K25)</f>
        <v>0</v>
      </c>
      <c s="1120">
        <f>SUM(L22:L25)</f>
        <v>0</v>
      </c>
      <c s="1120">
        <f>SUM(M22:M25)</f>
        <v>0</v>
      </c>
      <c s="1121">
        <f>SUM(N22:N25)</f>
        <v>0</v>
      </c>
      <c s="1120">
        <f>SUM(O22:O25)</f>
        <v>0</v>
      </c>
      <c s="1124">
        <f>SUM(P22:P25)</f>
        <v>0</v>
      </c>
    </row>
    <row customHeight="1" ht="18">
      <c r="C22" s="1117"/>
      <c s="1125"/>
      <c s="1126" t="s">
        <v>168</v>
      </c>
      <c s="1127">
        <v>0</v>
      </c>
      <c s="1128">
        <v>0</v>
      </c>
      <c s="1122">
        <f>SUM(F22:G22)</f>
        <v>0</v>
      </c>
      <c s="1129"/>
      <c s="1128">
        <v>0</v>
      </c>
      <c s="1127">
        <v>0</v>
      </c>
      <c s="1127">
        <v>0</v>
      </c>
      <c s="1127">
        <v>0</v>
      </c>
      <c s="1128">
        <v>0</v>
      </c>
      <c s="1120">
        <f>SUM(I22:N22)</f>
        <v>0</v>
      </c>
      <c s="1124">
        <f>H22+O22</f>
        <v>0</v>
      </c>
    </row>
    <row customHeight="1" ht="18">
      <c r="C23" s="1117"/>
      <c s="1125"/>
      <c s="1126" t="s">
        <v>169</v>
      </c>
      <c s="1127">
        <v>0</v>
      </c>
      <c s="1128">
        <v>0</v>
      </c>
      <c s="1122">
        <f>SUM(F23:G23)</f>
        <v>0</v>
      </c>
      <c s="1129"/>
      <c s="1128">
        <v>0</v>
      </c>
      <c s="1127">
        <v>0</v>
      </c>
      <c s="1127">
        <v>0</v>
      </c>
      <c s="1127">
        <v>0</v>
      </c>
      <c s="1128">
        <v>0</v>
      </c>
      <c s="1120">
        <f>SUM(I23:N23)</f>
        <v>0</v>
      </c>
      <c s="1124">
        <f>H23+O23</f>
        <v>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0</v>
      </c>
      <c s="1121">
        <f>SUM(G27:G29)</f>
        <v>0</v>
      </c>
      <c s="1122">
        <f>SUM(H27:H29)</f>
        <v>0</v>
      </c>
      <c s="1123"/>
      <c s="1121">
        <f>SUM(J27:J29)</f>
        <v>0</v>
      </c>
      <c s="1120">
        <f>SUM(K27:K29)</f>
        <v>259630</v>
      </c>
      <c s="1120">
        <f>SUM(L27:L29)</f>
        <v>0</v>
      </c>
      <c s="1120">
        <f>SUM(M27:M29)</f>
        <v>0</v>
      </c>
      <c s="1121">
        <f>SUM(N27:N29)</f>
        <v>0</v>
      </c>
      <c s="1120">
        <f>SUM(O27:O29)</f>
        <v>259630</v>
      </c>
      <c s="1124">
        <f>SUM(P27:P29)</f>
        <v>259630</v>
      </c>
    </row>
    <row customHeight="1" ht="18">
      <c r="C27" s="1117"/>
      <c s="1125"/>
      <c s="1133" t="s">
        <v>172</v>
      </c>
      <c s="1134">
        <v>0</v>
      </c>
      <c s="1135">
        <v>0</v>
      </c>
      <c s="1122">
        <f>SUM(F27:G27)</f>
        <v>0</v>
      </c>
      <c s="1129"/>
      <c s="1135">
        <v>0</v>
      </c>
      <c s="1134">
        <v>259630</v>
      </c>
      <c s="1134">
        <v>0</v>
      </c>
      <c s="1134">
        <v>0</v>
      </c>
      <c s="1135">
        <v>0</v>
      </c>
      <c s="1120">
        <f>SUM(I27:N27)</f>
        <v>259630</v>
      </c>
      <c s="1124">
        <f>H27+O27</f>
        <v>259630</v>
      </c>
    </row>
    <row customHeight="1" ht="18">
      <c r="C28" s="1117"/>
      <c s="1136"/>
      <c s="1131" t="s">
        <v>213</v>
      </c>
      <c s="1137">
        <v>0</v>
      </c>
      <c s="1138">
        <v>0</v>
      </c>
      <c s="1122">
        <f>SUM(F28:G28)</f>
        <v>0</v>
      </c>
      <c s="1139"/>
      <c s="1138">
        <v>0</v>
      </c>
      <c s="1137">
        <v>0</v>
      </c>
      <c s="1137">
        <v>0</v>
      </c>
      <c s="1137">
        <v>0</v>
      </c>
      <c s="1138">
        <v>0</v>
      </c>
      <c s="1120">
        <f>SUM(I28:N28)</f>
        <v>0</v>
      </c>
      <c s="1124">
        <f>H28+O28</f>
        <v>0</v>
      </c>
    </row>
    <row customHeight="1" ht="18">
      <c r="C29" s="1117"/>
      <c s="1140"/>
      <c s="1126" t="s">
        <v>214</v>
      </c>
      <c s="1141">
        <v>0</v>
      </c>
      <c s="1142">
        <v>0</v>
      </c>
      <c s="1122">
        <f>SUM(F29:G29)</f>
        <v>0</v>
      </c>
      <c s="1139"/>
      <c s="1142">
        <v>0</v>
      </c>
      <c s="1141">
        <v>0</v>
      </c>
      <c s="1141">
        <v>0</v>
      </c>
      <c s="1141">
        <v>0</v>
      </c>
      <c s="1142">
        <v>0</v>
      </c>
      <c s="1120">
        <f>SUM(I29:N29)</f>
        <v>0</v>
      </c>
      <c s="1124">
        <f>H29+O29</f>
        <v>0</v>
      </c>
    </row>
    <row customHeight="1" ht="18">
      <c r="C30" s="1117"/>
      <c s="1125" t="s">
        <v>173</v>
      </c>
      <c s="1143"/>
      <c s="1127">
        <v>0</v>
      </c>
      <c s="1128">
        <v>0</v>
      </c>
      <c s="1122">
        <f>SUM(F30:G30)</f>
        <v>0</v>
      </c>
      <c s="1129"/>
      <c s="1128">
        <v>0</v>
      </c>
      <c s="1127">
        <v>0</v>
      </c>
      <c s="1127">
        <v>0</v>
      </c>
      <c s="1127">
        <v>0</v>
      </c>
      <c s="1128">
        <v>0</v>
      </c>
      <c s="1120">
        <f>SUM(I30:N30)</f>
        <v>0</v>
      </c>
      <c s="1124">
        <f>H30+O30</f>
        <v>0</v>
      </c>
    </row>
    <row customHeight="1" ht="18">
      <c r="C31" s="1144"/>
      <c s="1145" t="s">
        <v>174</v>
      </c>
      <c s="1146"/>
      <c s="1147">
        <v>0</v>
      </c>
      <c s="1148">
        <v>0</v>
      </c>
      <c s="1149">
        <f>SUM(F31:G31)</f>
        <v>0</v>
      </c>
      <c s="1129"/>
      <c s="1148">
        <v>0</v>
      </c>
      <c s="1147">
        <v>0</v>
      </c>
      <c s="1147">
        <v>0</v>
      </c>
      <c s="1147">
        <v>0</v>
      </c>
      <c s="1148">
        <v>0</v>
      </c>
      <c s="1149">
        <f>SUM(I31:N31)</f>
        <v>0</v>
      </c>
      <c s="1150">
        <f>H31+O31</f>
        <v>0</v>
      </c>
    </row>
    <row customHeight="1" ht="18">
      <c r="C32" s="1110" t="s">
        <v>215</v>
      </c>
      <c s="1151"/>
      <c s="1152"/>
      <c s="1112">
        <f>SUM(F33:F41)</f>
        <v>0</v>
      </c>
      <c s="1113">
        <f>SUM(G33:G41)</f>
        <v>0</v>
      </c>
      <c s="1114">
        <f>SUM(H33:H41)</f>
        <v>0</v>
      </c>
      <c s="1115"/>
      <c s="1113">
        <f>SUM(J33:J41)</f>
        <v>0</v>
      </c>
      <c s="1112">
        <f>SUM(K33:K41)</f>
        <v>0</v>
      </c>
      <c s="1112">
        <f>SUM(L33:L41)</f>
        <v>0</v>
      </c>
      <c s="1112">
        <f>SUM(M33:M41)</f>
        <v>0</v>
      </c>
      <c s="1113">
        <f>SUM(N33:N41)</f>
        <v>0</v>
      </c>
      <c s="1112">
        <f>SUM(O33:O41)</f>
        <v>0</v>
      </c>
      <c s="1116">
        <f>SUM(P33:P41)</f>
        <v>0</v>
      </c>
    </row>
    <row customHeight="1" ht="18">
      <c r="C33" s="1153"/>
      <c s="1154" t="s">
        <v>190</v>
      </c>
      <c s="1155"/>
      <c s="1156">
        <v>0</v>
      </c>
      <c s="1157">
        <v>0</v>
      </c>
      <c s="1158">
        <f>SUM(F33:G33)</f>
        <v>0</v>
      </c>
      <c s="1129"/>
      <c s="1157">
        <v>0</v>
      </c>
      <c s="1156">
        <v>0</v>
      </c>
      <c s="1156">
        <v>0</v>
      </c>
      <c s="1156">
        <v>0</v>
      </c>
      <c s="1157">
        <v>0</v>
      </c>
      <c s="1159">
        <f>SUM(I33:N33)</f>
        <v>0</v>
      </c>
      <c s="1160">
        <f>H33+O33</f>
        <v>0</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0</v>
      </c>
      <c s="1127">
        <v>0</v>
      </c>
      <c s="1127">
        <v>0</v>
      </c>
      <c s="1127">
        <v>0</v>
      </c>
      <c s="1128">
        <v>0</v>
      </c>
      <c s="1120">
        <f>SUM(I35:N35)</f>
        <v>0</v>
      </c>
      <c s="1124">
        <f>H35+O35</f>
        <v>0</v>
      </c>
    </row>
    <row customHeight="1" ht="18">
      <c r="C36" s="1117"/>
      <c s="1161" t="s">
        <v>193</v>
      </c>
      <c s="1130"/>
      <c s="1127">
        <v>0</v>
      </c>
      <c s="1128">
        <v>0</v>
      </c>
      <c s="1122">
        <f>SUM(F36:G36)</f>
        <v>0</v>
      </c>
      <c s="1129"/>
      <c s="1128">
        <v>0</v>
      </c>
      <c s="1127">
        <v>0</v>
      </c>
      <c s="1127">
        <v>0</v>
      </c>
      <c s="1127">
        <v>0</v>
      </c>
      <c s="1128">
        <v>0</v>
      </c>
      <c s="1120">
        <f>SUM(I36:N36)</f>
        <v>0</v>
      </c>
      <c s="1124">
        <f>H36+O36</f>
        <v>0</v>
      </c>
    </row>
    <row customHeight="1" ht="18">
      <c r="C37" s="1117"/>
      <c s="1161" t="s">
        <v>194</v>
      </c>
      <c s="1130"/>
      <c s="1127">
        <v>0</v>
      </c>
      <c s="1128">
        <v>0</v>
      </c>
      <c s="1122">
        <f>SUM(F37:G37)</f>
        <v>0</v>
      </c>
      <c s="1129"/>
      <c s="1128">
        <v>0</v>
      </c>
      <c s="1127">
        <v>0</v>
      </c>
      <c s="1127">
        <v>0</v>
      </c>
      <c s="1127">
        <v>0</v>
      </c>
      <c s="1128">
        <v>0</v>
      </c>
      <c s="1120">
        <f>SUM(I37:N37)</f>
        <v>0</v>
      </c>
      <c s="1124">
        <f>H37+O37</f>
        <v>0</v>
      </c>
    </row>
    <row customHeight="1" ht="18">
      <c r="C38" s="1117"/>
      <c s="1161" t="s">
        <v>195</v>
      </c>
      <c s="1130"/>
      <c s="1157">
        <v>0</v>
      </c>
      <c s="1128">
        <v>0</v>
      </c>
      <c s="1122">
        <f>SUM(F38:G38)</f>
        <v>0</v>
      </c>
      <c s="1129"/>
      <c s="1128">
        <v>0</v>
      </c>
      <c s="1127">
        <v>0</v>
      </c>
      <c s="1127">
        <v>0</v>
      </c>
      <c s="1127">
        <v>0</v>
      </c>
      <c s="1128">
        <v>0</v>
      </c>
      <c s="1120">
        <f>SUM(I38:N38)</f>
        <v>0</v>
      </c>
      <c s="1124">
        <f>H38+O38</f>
        <v>0</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0</v>
      </c>
      <c s="1159">
        <f>SUM(I40:N40)</f>
        <v>0</v>
      </c>
      <c s="1160">
        <f>H40+O40</f>
        <v>0</v>
      </c>
    </row>
    <row customHeight="1" ht="18">
      <c r="C41" s="1163"/>
      <c s="1164" t="s">
        <v>198</v>
      </c>
      <c s="1165"/>
      <c s="1147">
        <v>0</v>
      </c>
      <c s="1148">
        <v>0</v>
      </c>
      <c s="1122">
        <f>SUM(F41:G41)</f>
        <v>0</v>
      </c>
      <c s="1129"/>
      <c s="1148">
        <v>0</v>
      </c>
      <c s="1147">
        <v>0</v>
      </c>
      <c s="1147">
        <v>0</v>
      </c>
      <c s="1147">
        <v>0</v>
      </c>
      <c s="1148">
        <v>0</v>
      </c>
      <c s="1166">
        <f>SUM(I41:N41)</f>
        <v>0</v>
      </c>
      <c s="1150">
        <f>H41+O41</f>
        <v>0</v>
      </c>
    </row>
    <row customHeight="1" ht="18">
      <c r="C42" s="1117" t="s">
        <v>216</v>
      </c>
      <c s="1119"/>
      <c s="1119"/>
      <c s="1113">
        <f>SUM(F43:F46)</f>
        <v>0</v>
      </c>
      <c s="1113">
        <f>SUM(G43:G46)</f>
        <v>0</v>
      </c>
      <c s="1114">
        <f>SUM(H43:H46)</f>
        <v>0</v>
      </c>
      <c s="1115"/>
      <c s="1113">
        <f>SUM(J43:J46)</f>
        <v>0</v>
      </c>
      <c s="1112">
        <f>SUM(K43:K46)</f>
        <v>0</v>
      </c>
      <c s="1112">
        <f>SUM(L43:L46)</f>
        <v>0</v>
      </c>
      <c s="1112">
        <f>SUM(M43:M46)</f>
        <v>0</v>
      </c>
      <c s="1113">
        <f>SUM(N43:N46)</f>
        <v>0</v>
      </c>
      <c s="1112">
        <f>SUM(O43:O46)</f>
        <v>0</v>
      </c>
      <c s="1116">
        <f>SUM(P43:P46)</f>
        <v>0</v>
      </c>
    </row>
    <row customHeight="1" ht="18">
      <c r="C43" s="1117"/>
      <c s="1167" t="s">
        <v>91</v>
      </c>
      <c s="1167"/>
      <c s="1128">
        <v>0</v>
      </c>
      <c s="1128">
        <v>0</v>
      </c>
      <c s="1122">
        <f>SUM(F43:G43)</f>
        <v>0</v>
      </c>
      <c s="1129"/>
      <c s="1128">
        <v>0</v>
      </c>
      <c s="1127">
        <v>0</v>
      </c>
      <c s="1127">
        <v>0</v>
      </c>
      <c s="1127">
        <v>0</v>
      </c>
      <c s="1128">
        <v>0</v>
      </c>
      <c s="1120">
        <f>SUM(I43:N43)</f>
        <v>0</v>
      </c>
      <c s="1124">
        <f>H43+O43</f>
        <v>0</v>
      </c>
    </row>
    <row customHeight="1" ht="18">
      <c r="C44" s="1117"/>
      <c s="1167" t="s">
        <v>92</v>
      </c>
      <c s="1167"/>
      <c s="1127">
        <v>0</v>
      </c>
      <c s="1128">
        <v>0</v>
      </c>
      <c s="1122">
        <f>SUM(F44:G44)</f>
        <v>0</v>
      </c>
      <c s="1129"/>
      <c s="1128">
        <v>0</v>
      </c>
      <c s="1127">
        <v>0</v>
      </c>
      <c s="1127">
        <v>0</v>
      </c>
      <c s="1127">
        <v>0</v>
      </c>
      <c s="1128">
        <v>0</v>
      </c>
      <c s="1120">
        <f>SUM(I44:N44)</f>
        <v>0</v>
      </c>
      <c s="1124">
        <f>H44+O44</f>
        <v>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0</v>
      </c>
      <c s="1173">
        <f>SUM(G11,G32,G42)</f>
        <v>-89536</v>
      </c>
      <c s="1174">
        <f>SUM(H11,H32,H42)</f>
        <v>-89536</v>
      </c>
      <c s="1041"/>
      <c s="1173">
        <f>SUM(J11,J32,J42)</f>
        <v>0</v>
      </c>
      <c s="1173">
        <f>SUM(K11,K32,K42)</f>
        <v>-2433096</v>
      </c>
      <c s="1173">
        <f>SUM(L11,L32,L42)</f>
        <v>0</v>
      </c>
      <c s="1173">
        <f>SUM(M11,M32,M42)</f>
        <v>0</v>
      </c>
      <c s="1173">
        <f>SUM(N11,N32,N42)</f>
        <v>0</v>
      </c>
      <c s="1173">
        <f>O11+O32+O42</f>
        <v>-2433096</v>
      </c>
      <c s="1175">
        <f>P11+P32+P42</f>
        <v>-2522632</v>
      </c>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dataValidations count="1">
    <dataValidation allowBlank="1" showInputMessage="1" showErrorMessage="1" sqref="F28"/>
  </dataValidation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227</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228</v>
      </c>
    </row>
    <row customHeight="1" ht="18">
      <c r="C8" s="923" t="s">
        <v>222</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0</v>
      </c>
      <c s="1113">
        <f>SUM(G12,G18,G21,G26,G30,G31)</f>
        <v>-8954</v>
      </c>
      <c s="1114">
        <f>SUM(H12,H18,H21,H26,H30,H31)</f>
        <v>-8954</v>
      </c>
      <c s="1115"/>
      <c s="1113">
        <f>SUM(J12,J18,J21,J26,J30,J31)</f>
        <v>0</v>
      </c>
      <c s="1113">
        <f>SUM(K12,K18,K21,K26,K30,K31)</f>
        <v>-243313</v>
      </c>
      <c s="1112">
        <f>SUM(L12,L18,L21,L26,L30,L31)</f>
        <v>0</v>
      </c>
      <c s="1113">
        <f>SUM(M12,M18,M21,M26,M30,M31)</f>
        <v>0</v>
      </c>
      <c s="1113">
        <f>SUM(N12,N18,N21,N26,N30,N31)</f>
        <v>0</v>
      </c>
      <c s="1112">
        <f>O12+O18+O21+O26+O30+O31</f>
        <v>-243313</v>
      </c>
      <c s="1116">
        <f>P12+P18+P21+P26+P30+P31</f>
        <v>-252267</v>
      </c>
    </row>
    <row customHeight="1" ht="18">
      <c r="C12" s="1117"/>
      <c s="1118" t="s">
        <v>209</v>
      </c>
      <c s="1119"/>
      <c s="1120">
        <f>SUM(F13:F17)</f>
        <v>0</v>
      </c>
      <c s="1121">
        <f>SUM(G13:G17)</f>
        <v>0</v>
      </c>
      <c s="1122">
        <f>SUM(H13:H17)</f>
        <v>0</v>
      </c>
      <c s="1123"/>
      <c s="1121">
        <f>SUM(J13:J17)</f>
        <v>0</v>
      </c>
      <c s="1120">
        <f>SUM(K13:K17)</f>
        <v>507</v>
      </c>
      <c s="1120">
        <f>SUM(L13:L17)</f>
        <v>0</v>
      </c>
      <c s="1120">
        <f>SUM(M13:M17)</f>
        <v>0</v>
      </c>
      <c s="1121">
        <f>SUM(N13:N17)</f>
        <v>0</v>
      </c>
      <c s="1120">
        <f>SUM(O13:O17)</f>
        <v>507</v>
      </c>
      <c s="1124">
        <f>SUM(P13:P17)</f>
        <v>507</v>
      </c>
    </row>
    <row customHeight="1" ht="18">
      <c r="C13" s="1117"/>
      <c s="1125"/>
      <c s="1126" t="s">
        <v>161</v>
      </c>
      <c s="1127">
        <v>0</v>
      </c>
      <c s="1128">
        <v>0</v>
      </c>
      <c s="1122">
        <f>SUM(F13:G13)</f>
        <v>0</v>
      </c>
      <c s="1129"/>
      <c s="1128">
        <v>0</v>
      </c>
      <c s="1127">
        <v>0</v>
      </c>
      <c s="1127">
        <v>0</v>
      </c>
      <c s="1127">
        <v>0</v>
      </c>
      <c s="1128">
        <v>0</v>
      </c>
      <c s="1120">
        <f>SUM(I13:N13)</f>
        <v>0</v>
      </c>
      <c s="1124">
        <f>H13+O13</f>
        <v>0</v>
      </c>
    </row>
    <row customHeight="1" ht="18">
      <c r="C14" s="1117"/>
      <c s="1125"/>
      <c s="1126" t="s">
        <v>162</v>
      </c>
      <c s="1127">
        <v>0</v>
      </c>
      <c s="1128">
        <v>0</v>
      </c>
      <c s="1122">
        <f>SUM(F14:G14)</f>
        <v>0</v>
      </c>
      <c s="1129"/>
      <c s="1128">
        <v>0</v>
      </c>
      <c s="1127">
        <v>0</v>
      </c>
      <c s="1127">
        <v>0</v>
      </c>
      <c s="1127">
        <v>0</v>
      </c>
      <c s="1128">
        <v>0</v>
      </c>
      <c s="1120">
        <f>SUM(I14:N14)</f>
        <v>0</v>
      </c>
      <c s="1124">
        <f>H14+O14</f>
        <v>0</v>
      </c>
    </row>
    <row customHeight="1" ht="18">
      <c r="C15" s="1117"/>
      <c s="1125"/>
      <c s="1126" t="s">
        <v>163</v>
      </c>
      <c s="1127">
        <v>0</v>
      </c>
      <c s="1128">
        <v>0</v>
      </c>
      <c s="1122">
        <f>SUM(F15:G15)</f>
        <v>0</v>
      </c>
      <c s="1129"/>
      <c s="1128">
        <v>0</v>
      </c>
      <c s="1127">
        <v>0</v>
      </c>
      <c s="1127">
        <v>0</v>
      </c>
      <c s="1127">
        <v>0</v>
      </c>
      <c s="1128">
        <v>0</v>
      </c>
      <c s="1120">
        <f>SUM(I15:N15)</f>
        <v>0</v>
      </c>
      <c s="1124">
        <f>H15+O15</f>
        <v>0</v>
      </c>
    </row>
    <row customHeight="1" ht="18">
      <c r="C16" s="1117"/>
      <c s="1125"/>
      <c s="1126" t="s">
        <v>164</v>
      </c>
      <c s="1127">
        <v>0</v>
      </c>
      <c s="1128">
        <v>0</v>
      </c>
      <c s="1122">
        <f>SUM(F16:G16)</f>
        <v>0</v>
      </c>
      <c s="1129"/>
      <c s="1128">
        <v>0</v>
      </c>
      <c s="1127">
        <v>0</v>
      </c>
      <c s="1127">
        <v>0</v>
      </c>
      <c s="1127">
        <v>0</v>
      </c>
      <c s="1128">
        <v>0</v>
      </c>
      <c s="1120">
        <f>SUM(I16:N16)</f>
        <v>0</v>
      </c>
      <c s="1124">
        <f>H16+O16</f>
        <v>0</v>
      </c>
    </row>
    <row customHeight="1" ht="18">
      <c r="C17" s="1117"/>
      <c s="1125"/>
      <c s="1126" t="s">
        <v>165</v>
      </c>
      <c s="1127">
        <v>0</v>
      </c>
      <c s="1128">
        <v>0</v>
      </c>
      <c s="1122">
        <f>SUM(F17:G17)</f>
        <v>0</v>
      </c>
      <c s="1129"/>
      <c s="1128">
        <v>0</v>
      </c>
      <c s="1127">
        <v>507</v>
      </c>
      <c s="1127">
        <v>0</v>
      </c>
      <c s="1127">
        <v>0</v>
      </c>
      <c s="1128">
        <v>0</v>
      </c>
      <c s="1120">
        <f>SUM(I17:N17)</f>
        <v>507</v>
      </c>
      <c s="1124">
        <f>H17+O17</f>
        <v>507</v>
      </c>
    </row>
    <row customHeight="1" ht="18">
      <c r="C18" s="1117"/>
      <c s="1118" t="s">
        <v>210</v>
      </c>
      <c s="1130"/>
      <c s="1120">
        <f>SUM(F19:F20)</f>
        <v>0</v>
      </c>
      <c s="1121">
        <f>SUM(G19:G20)</f>
        <v>-8954</v>
      </c>
      <c s="1122">
        <f>SUM(H19:H20)</f>
        <v>-8954</v>
      </c>
      <c s="1123"/>
      <c s="1121">
        <f>SUM(J19:J20)</f>
        <v>0</v>
      </c>
      <c s="1120">
        <f>SUM(K19:K20)</f>
        <v>-269783</v>
      </c>
      <c s="1120">
        <f>SUM(L19:L20)</f>
        <v>0</v>
      </c>
      <c s="1120">
        <f>SUM(M19:M20)</f>
        <v>0</v>
      </c>
      <c s="1121">
        <f>SUM(N19:N20)</f>
        <v>0</v>
      </c>
      <c s="1120">
        <f>SUM(O19:O20)</f>
        <v>-269783</v>
      </c>
      <c s="1124">
        <f>SUM(P19:P20)</f>
        <v>-278737</v>
      </c>
    </row>
    <row customHeight="1" ht="18">
      <c r="C19" s="1117"/>
      <c s="1125"/>
      <c s="1131" t="s">
        <v>166</v>
      </c>
      <c s="1127">
        <v>0</v>
      </c>
      <c s="1128">
        <v>0</v>
      </c>
      <c s="1122">
        <f>SUM(F19:G19)</f>
        <v>0</v>
      </c>
      <c s="1129"/>
      <c s="1128">
        <v>0</v>
      </c>
      <c s="1127">
        <v>0</v>
      </c>
      <c s="1127">
        <v>0</v>
      </c>
      <c s="1127">
        <v>0</v>
      </c>
      <c s="1128">
        <v>0</v>
      </c>
      <c s="1120">
        <f>SUM(I19:N19)</f>
        <v>0</v>
      </c>
      <c s="1124">
        <f>H19+O19</f>
        <v>0</v>
      </c>
    </row>
    <row customHeight="1" ht="18">
      <c r="C20" s="1117"/>
      <c s="1125"/>
      <c s="1131" t="s">
        <v>167</v>
      </c>
      <c s="1127">
        <v>0</v>
      </c>
      <c s="1128">
        <v>-8954</v>
      </c>
      <c s="1122">
        <f>SUM(F20:G20)</f>
        <v>-8954</v>
      </c>
      <c s="1129"/>
      <c s="1128">
        <v>0</v>
      </c>
      <c s="1127">
        <v>-269783</v>
      </c>
      <c s="1127">
        <v>0</v>
      </c>
      <c s="1127">
        <v>0</v>
      </c>
      <c s="1128">
        <v>0</v>
      </c>
      <c s="1120">
        <f>SUM(I20:N20)</f>
        <v>-269783</v>
      </c>
      <c s="1124">
        <f>H20+O20</f>
        <v>-278737</v>
      </c>
    </row>
    <row customHeight="1" ht="18">
      <c r="C21" s="1117"/>
      <c s="1118" t="s">
        <v>211</v>
      </c>
      <c s="1119"/>
      <c s="1120">
        <f>SUM(F22:F25)</f>
        <v>0</v>
      </c>
      <c s="1121">
        <f>SUM(G22:G25)</f>
        <v>0</v>
      </c>
      <c s="1122">
        <f>SUM(H22:H25)</f>
        <v>0</v>
      </c>
      <c s="1123"/>
      <c s="1121">
        <f>SUM(J22:J25)</f>
        <v>0</v>
      </c>
      <c s="1120">
        <f>SUM(K22:K25)</f>
        <v>0</v>
      </c>
      <c s="1120">
        <f>SUM(L22:L25)</f>
        <v>0</v>
      </c>
      <c s="1120">
        <f>SUM(M22:M25)</f>
        <v>0</v>
      </c>
      <c s="1121">
        <f>SUM(N22:N25)</f>
        <v>0</v>
      </c>
      <c s="1120">
        <f>SUM(O22:O25)</f>
        <v>0</v>
      </c>
      <c s="1124">
        <f>SUM(P22:P25)</f>
        <v>0</v>
      </c>
    </row>
    <row customHeight="1" ht="18">
      <c r="C22" s="1117"/>
      <c s="1125"/>
      <c s="1126" t="s">
        <v>168</v>
      </c>
      <c s="1127">
        <v>0</v>
      </c>
      <c s="1128">
        <v>0</v>
      </c>
      <c s="1122">
        <f>SUM(F22:G22)</f>
        <v>0</v>
      </c>
      <c s="1129"/>
      <c s="1128">
        <v>0</v>
      </c>
      <c s="1127">
        <v>0</v>
      </c>
      <c s="1127">
        <v>0</v>
      </c>
      <c s="1127">
        <v>0</v>
      </c>
      <c s="1128">
        <v>0</v>
      </c>
      <c s="1120">
        <f>SUM(I22:N22)</f>
        <v>0</v>
      </c>
      <c s="1124">
        <f>H22+O22</f>
        <v>0</v>
      </c>
    </row>
    <row customHeight="1" ht="18">
      <c r="C23" s="1117"/>
      <c s="1125"/>
      <c s="1126" t="s">
        <v>169</v>
      </c>
      <c s="1127">
        <v>0</v>
      </c>
      <c s="1128">
        <v>0</v>
      </c>
      <c s="1122">
        <f>SUM(F23:G23)</f>
        <v>0</v>
      </c>
      <c s="1129"/>
      <c s="1128">
        <v>0</v>
      </c>
      <c s="1127">
        <v>0</v>
      </c>
      <c s="1127">
        <v>0</v>
      </c>
      <c s="1127">
        <v>0</v>
      </c>
      <c s="1128">
        <v>0</v>
      </c>
      <c s="1120">
        <f>SUM(I23:N23)</f>
        <v>0</v>
      </c>
      <c s="1124">
        <f>H23+O23</f>
        <v>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0</v>
      </c>
      <c s="1121">
        <f>SUM(G27:G29)</f>
        <v>0</v>
      </c>
      <c s="1122">
        <f>SUM(H27:H29)</f>
        <v>0</v>
      </c>
      <c s="1123"/>
      <c s="1121">
        <f>SUM(J27:J29)</f>
        <v>0</v>
      </c>
      <c s="1120">
        <f>SUM(K27:K29)</f>
        <v>25963</v>
      </c>
      <c s="1120">
        <f>SUM(L27:L29)</f>
        <v>0</v>
      </c>
      <c s="1120">
        <f>SUM(M27:M29)</f>
        <v>0</v>
      </c>
      <c s="1121">
        <f>SUM(N27:N29)</f>
        <v>0</v>
      </c>
      <c s="1120">
        <f>SUM(O27:O29)</f>
        <v>25963</v>
      </c>
      <c s="1124">
        <f>SUM(P27:P29)</f>
        <v>25963</v>
      </c>
    </row>
    <row customHeight="1" ht="18">
      <c r="C27" s="1117"/>
      <c s="1125"/>
      <c s="1133" t="s">
        <v>172</v>
      </c>
      <c s="1134">
        <v>0</v>
      </c>
      <c s="1135">
        <v>0</v>
      </c>
      <c s="1122">
        <f>SUM(F27:G27)</f>
        <v>0</v>
      </c>
      <c s="1129"/>
      <c s="1135">
        <v>0</v>
      </c>
      <c s="1134">
        <v>25963</v>
      </c>
      <c s="1134">
        <v>0</v>
      </c>
      <c s="1134">
        <v>0</v>
      </c>
      <c s="1135">
        <v>0</v>
      </c>
      <c s="1120">
        <f>SUM(I27:N27)</f>
        <v>25963</v>
      </c>
      <c s="1124">
        <f>H27+O27</f>
        <v>25963</v>
      </c>
    </row>
    <row customHeight="1" ht="18">
      <c r="C28" s="1117"/>
      <c s="1136"/>
      <c s="1131" t="s">
        <v>213</v>
      </c>
      <c s="1137">
        <v>0</v>
      </c>
      <c s="1138">
        <v>0</v>
      </c>
      <c s="1122">
        <f>SUM(F28:G28)</f>
        <v>0</v>
      </c>
      <c s="1139"/>
      <c s="1138">
        <v>0</v>
      </c>
      <c s="1137">
        <v>0</v>
      </c>
      <c s="1137">
        <v>0</v>
      </c>
      <c s="1137">
        <v>0</v>
      </c>
      <c s="1138">
        <v>0</v>
      </c>
      <c s="1120">
        <f>SUM(I28:N28)</f>
        <v>0</v>
      </c>
      <c s="1124">
        <f>H28+O28</f>
        <v>0</v>
      </c>
    </row>
    <row customHeight="1" ht="18">
      <c r="C29" s="1117"/>
      <c s="1140"/>
      <c s="1126" t="s">
        <v>214</v>
      </c>
      <c s="1141">
        <v>0</v>
      </c>
      <c s="1142">
        <v>0</v>
      </c>
      <c s="1122">
        <f>SUM(F29:G29)</f>
        <v>0</v>
      </c>
      <c s="1139"/>
      <c s="1142">
        <v>0</v>
      </c>
      <c s="1141">
        <v>0</v>
      </c>
      <c s="1141">
        <v>0</v>
      </c>
      <c s="1141">
        <v>0</v>
      </c>
      <c s="1142">
        <v>0</v>
      </c>
      <c s="1120">
        <f>SUM(I29:N29)</f>
        <v>0</v>
      </c>
      <c s="1124">
        <f>H29+O29</f>
        <v>0</v>
      </c>
    </row>
    <row customHeight="1" ht="18">
      <c r="C30" s="1117"/>
      <c s="1125" t="s">
        <v>173</v>
      </c>
      <c s="1143"/>
      <c s="1127">
        <v>0</v>
      </c>
      <c s="1128">
        <v>0</v>
      </c>
      <c s="1122">
        <f>SUM(F30:G30)</f>
        <v>0</v>
      </c>
      <c s="1129"/>
      <c s="1128">
        <v>0</v>
      </c>
      <c s="1127">
        <v>0</v>
      </c>
      <c s="1127">
        <v>0</v>
      </c>
      <c s="1127">
        <v>0</v>
      </c>
      <c s="1128">
        <v>0</v>
      </c>
      <c s="1120">
        <f>SUM(I30:N30)</f>
        <v>0</v>
      </c>
      <c s="1124">
        <f>H30+O30</f>
        <v>0</v>
      </c>
    </row>
    <row customHeight="1" ht="18">
      <c r="C31" s="1144"/>
      <c s="1145" t="s">
        <v>174</v>
      </c>
      <c s="1146"/>
      <c s="1147">
        <v>0</v>
      </c>
      <c s="1148">
        <v>0</v>
      </c>
      <c s="1149">
        <f>SUM(F31:G31)</f>
        <v>0</v>
      </c>
      <c s="1129"/>
      <c s="1148">
        <v>0</v>
      </c>
      <c s="1147">
        <v>0</v>
      </c>
      <c s="1147">
        <v>0</v>
      </c>
      <c s="1147">
        <v>0</v>
      </c>
      <c s="1148">
        <v>0</v>
      </c>
      <c s="1149">
        <f>SUM(I31:N31)</f>
        <v>0</v>
      </c>
      <c s="1150">
        <f>H31+O31</f>
        <v>0</v>
      </c>
    </row>
    <row customHeight="1" ht="18">
      <c r="C32" s="1110" t="s">
        <v>215</v>
      </c>
      <c s="1151"/>
      <c s="1152"/>
      <c s="1112">
        <f>SUM(F33:F41)</f>
        <v>0</v>
      </c>
      <c s="1113">
        <f>SUM(G33:G41)</f>
        <v>0</v>
      </c>
      <c s="1114">
        <f>SUM(H33:H41)</f>
        <v>0</v>
      </c>
      <c s="1115"/>
      <c s="1113">
        <f>SUM(J33:J41)</f>
        <v>0</v>
      </c>
      <c s="1112">
        <f>SUM(K33:K41)</f>
        <v>0</v>
      </c>
      <c s="1112">
        <f>SUM(L33:L41)</f>
        <v>0</v>
      </c>
      <c s="1112">
        <f>SUM(M33:M41)</f>
        <v>0</v>
      </c>
      <c s="1113">
        <f>SUM(N33:N41)</f>
        <v>0</v>
      </c>
      <c s="1112">
        <f>SUM(O33:O41)</f>
        <v>0</v>
      </c>
      <c s="1116">
        <f>SUM(P33:P41)</f>
        <v>0</v>
      </c>
    </row>
    <row customHeight="1" ht="18">
      <c r="C33" s="1153"/>
      <c s="1154" t="s">
        <v>190</v>
      </c>
      <c s="1155"/>
      <c s="1156">
        <v>0</v>
      </c>
      <c s="1157">
        <v>0</v>
      </c>
      <c s="1158">
        <f>SUM(F33:G33)</f>
        <v>0</v>
      </c>
      <c s="1129"/>
      <c s="1157">
        <v>0</v>
      </c>
      <c s="1156">
        <v>0</v>
      </c>
      <c s="1156">
        <v>0</v>
      </c>
      <c s="1156">
        <v>0</v>
      </c>
      <c s="1157">
        <v>0</v>
      </c>
      <c s="1159">
        <f>SUM(I33:N33)</f>
        <v>0</v>
      </c>
      <c s="1160">
        <f>H33+O33</f>
        <v>0</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0</v>
      </c>
      <c s="1127">
        <v>0</v>
      </c>
      <c s="1127">
        <v>0</v>
      </c>
      <c s="1127">
        <v>0</v>
      </c>
      <c s="1128">
        <v>0</v>
      </c>
      <c s="1120">
        <f>SUM(I35:N35)</f>
        <v>0</v>
      </c>
      <c s="1124">
        <f>H35+O35</f>
        <v>0</v>
      </c>
    </row>
    <row customHeight="1" ht="18">
      <c r="C36" s="1117"/>
      <c s="1161" t="s">
        <v>193</v>
      </c>
      <c s="1130"/>
      <c s="1127">
        <v>0</v>
      </c>
      <c s="1128">
        <v>0</v>
      </c>
      <c s="1122">
        <f>SUM(F36:G36)</f>
        <v>0</v>
      </c>
      <c s="1129"/>
      <c s="1128">
        <v>0</v>
      </c>
      <c s="1127">
        <v>0</v>
      </c>
      <c s="1127">
        <v>0</v>
      </c>
      <c s="1127">
        <v>0</v>
      </c>
      <c s="1128">
        <v>0</v>
      </c>
      <c s="1120">
        <f>SUM(I36:N36)</f>
        <v>0</v>
      </c>
      <c s="1124">
        <f>H36+O36</f>
        <v>0</v>
      </c>
    </row>
    <row customHeight="1" ht="18">
      <c r="C37" s="1117"/>
      <c s="1161" t="s">
        <v>194</v>
      </c>
      <c s="1130"/>
      <c s="1127">
        <v>0</v>
      </c>
      <c s="1128">
        <v>0</v>
      </c>
      <c s="1122">
        <f>SUM(F37:G37)</f>
        <v>0</v>
      </c>
      <c s="1129"/>
      <c s="1128">
        <v>0</v>
      </c>
      <c s="1127">
        <v>0</v>
      </c>
      <c s="1127">
        <v>0</v>
      </c>
      <c s="1127">
        <v>0</v>
      </c>
      <c s="1128">
        <v>0</v>
      </c>
      <c s="1120">
        <f>SUM(I37:N37)</f>
        <v>0</v>
      </c>
      <c s="1124">
        <f>H37+O37</f>
        <v>0</v>
      </c>
    </row>
    <row customHeight="1" ht="18">
      <c r="C38" s="1117"/>
      <c s="1161" t="s">
        <v>195</v>
      </c>
      <c s="1130"/>
      <c s="1157">
        <v>0</v>
      </c>
      <c s="1128">
        <v>0</v>
      </c>
      <c s="1122">
        <f>SUM(F38:G38)</f>
        <v>0</v>
      </c>
      <c s="1129"/>
      <c s="1128">
        <v>0</v>
      </c>
      <c s="1127">
        <v>0</v>
      </c>
      <c s="1127">
        <v>0</v>
      </c>
      <c s="1127">
        <v>0</v>
      </c>
      <c s="1128">
        <v>0</v>
      </c>
      <c s="1120">
        <f>SUM(I38:N38)</f>
        <v>0</v>
      </c>
      <c s="1124">
        <f>H38+O38</f>
        <v>0</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0</v>
      </c>
      <c s="1159">
        <f>SUM(I40:N40)</f>
        <v>0</v>
      </c>
      <c s="1160">
        <f>H40+O40</f>
        <v>0</v>
      </c>
    </row>
    <row customHeight="1" ht="18">
      <c r="C41" s="1163"/>
      <c s="1164" t="s">
        <v>198</v>
      </c>
      <c s="1165"/>
      <c s="1147">
        <v>0</v>
      </c>
      <c s="1148">
        <v>0</v>
      </c>
      <c s="1122">
        <f>SUM(F41:G41)</f>
        <v>0</v>
      </c>
      <c s="1129"/>
      <c s="1148">
        <v>0</v>
      </c>
      <c s="1147">
        <v>0</v>
      </c>
      <c s="1147">
        <v>0</v>
      </c>
      <c s="1147">
        <v>0</v>
      </c>
      <c s="1148">
        <v>0</v>
      </c>
      <c s="1166">
        <f>SUM(I41:N41)</f>
        <v>0</v>
      </c>
      <c s="1150">
        <f>H41+O41</f>
        <v>0</v>
      </c>
    </row>
    <row customHeight="1" ht="18">
      <c r="C42" s="1117" t="s">
        <v>216</v>
      </c>
      <c s="1119"/>
      <c s="1119"/>
      <c s="1113">
        <f>SUM(F43:F46)</f>
        <v>0</v>
      </c>
      <c s="1113">
        <f>SUM(G43:G46)</f>
        <v>0</v>
      </c>
      <c s="1114">
        <f>SUM(H43:H46)</f>
        <v>0</v>
      </c>
      <c s="1115"/>
      <c s="1113">
        <f>SUM(J43:J46)</f>
        <v>0</v>
      </c>
      <c s="1112">
        <f>SUM(K43:K46)</f>
        <v>0</v>
      </c>
      <c s="1112">
        <f>SUM(L43:L46)</f>
        <v>0</v>
      </c>
      <c s="1112">
        <f>SUM(M43:M46)</f>
        <v>0</v>
      </c>
      <c s="1113">
        <f>SUM(N43:N46)</f>
        <v>0</v>
      </c>
      <c s="1112">
        <f>SUM(O43:O46)</f>
        <v>0</v>
      </c>
      <c s="1116">
        <f>SUM(P43:P46)</f>
        <v>0</v>
      </c>
    </row>
    <row customHeight="1" ht="18">
      <c r="C43" s="1117"/>
      <c s="1167" t="s">
        <v>91</v>
      </c>
      <c s="1167"/>
      <c s="1128">
        <v>0</v>
      </c>
      <c s="1128">
        <v>0</v>
      </c>
      <c s="1122">
        <f>SUM(F43:G43)</f>
        <v>0</v>
      </c>
      <c s="1129"/>
      <c s="1128">
        <v>0</v>
      </c>
      <c s="1127">
        <v>0</v>
      </c>
      <c s="1127">
        <v>0</v>
      </c>
      <c s="1127">
        <v>0</v>
      </c>
      <c s="1128">
        <v>0</v>
      </c>
      <c s="1120">
        <f>SUM(I43:N43)</f>
        <v>0</v>
      </c>
      <c s="1124">
        <f>H43+O43</f>
        <v>0</v>
      </c>
    </row>
    <row customHeight="1" ht="18">
      <c r="C44" s="1117"/>
      <c s="1167" t="s">
        <v>92</v>
      </c>
      <c s="1167"/>
      <c s="1127">
        <v>0</v>
      </c>
      <c s="1128">
        <v>0</v>
      </c>
      <c s="1122">
        <f>SUM(F44:G44)</f>
        <v>0</v>
      </c>
      <c s="1129"/>
      <c s="1128">
        <v>0</v>
      </c>
      <c s="1127">
        <v>0</v>
      </c>
      <c s="1127">
        <v>0</v>
      </c>
      <c s="1127">
        <v>0</v>
      </c>
      <c s="1128">
        <v>0</v>
      </c>
      <c s="1120">
        <f>SUM(I44:N44)</f>
        <v>0</v>
      </c>
      <c s="1124">
        <f>H44+O44</f>
        <v>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0</v>
      </c>
      <c s="1173">
        <f>SUM(G11,G32,G42)</f>
        <v>-8954</v>
      </c>
      <c s="1174">
        <f>SUM(H11,H32,H42)</f>
        <v>-8954</v>
      </c>
      <c s="1041"/>
      <c s="1173">
        <f>SUM(J11,J32,J42)</f>
        <v>0</v>
      </c>
      <c s="1173">
        <f>SUM(K11,K32,K42)</f>
        <v>-243313</v>
      </c>
      <c s="1173">
        <f>SUM(L11,L32,L42)</f>
        <v>0</v>
      </c>
      <c s="1173">
        <f>SUM(M11,M32,M42)</f>
        <v>0</v>
      </c>
      <c s="1173">
        <f>SUM(N11,N32,N42)</f>
        <v>0</v>
      </c>
      <c s="1173">
        <f>O11+O32+O42</f>
        <v>-243313</v>
      </c>
      <c s="1175">
        <f>P11+P32+P42</f>
        <v>-252267</v>
      </c>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dataValidations count="1">
    <dataValidation allowBlank="1" showInputMessage="1" showErrorMessage="1" sqref="F28"/>
  </dataValidation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229</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230</v>
      </c>
    </row>
    <row customHeight="1" ht="18">
      <c r="C8" s="923" t="s">
        <v>206</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0</v>
      </c>
      <c s="1113">
        <f>SUM(G12,G18,G21,G26,G30,G31)</f>
        <v>0</v>
      </c>
      <c s="1114">
        <f>SUM(H12,H18,H21,H26,H30,H31)</f>
        <v>0</v>
      </c>
      <c s="1115"/>
      <c s="1113">
        <f>SUM(J12,J18,J21,J26,J30,J31)</f>
        <v>0</v>
      </c>
      <c s="1113">
        <f>SUM(K12,K18,K21,K26,K30,K31)</f>
        <v>0</v>
      </c>
      <c s="1112">
        <f>SUM(L12,L18,L21,L26,L30,L31)</f>
        <v>0</v>
      </c>
      <c s="1113">
        <f>SUM(M12,M18,M21,M26,M30,M31)</f>
        <v>0</v>
      </c>
      <c s="1113">
        <f>SUM(N12,N18,N21,N26,N30,N31)</f>
        <v>0</v>
      </c>
      <c s="1112">
        <f>O12+O18+O21+O26+O30+O31</f>
        <v>0</v>
      </c>
      <c s="1116">
        <f>P12+P18+P21+P26+P30+P31</f>
        <v>0</v>
      </c>
    </row>
    <row customHeight="1" ht="18">
      <c r="C12" s="1117"/>
      <c s="1118" t="s">
        <v>209</v>
      </c>
      <c s="1119"/>
      <c s="1120">
        <f>SUM(F13:F17)</f>
        <v>0</v>
      </c>
      <c s="1121">
        <f>SUM(G13:G17)</f>
        <v>0</v>
      </c>
      <c s="1122">
        <f>SUM(H13:H17)</f>
        <v>0</v>
      </c>
      <c s="1123"/>
      <c s="1121">
        <f>SUM(J13:J17)</f>
        <v>0</v>
      </c>
      <c s="1120">
        <f>SUM(K13:K17)</f>
        <v>0</v>
      </c>
      <c s="1120">
        <f>SUM(L13:L17)</f>
        <v>0</v>
      </c>
      <c s="1120">
        <f>SUM(M13:M17)</f>
        <v>0</v>
      </c>
      <c s="1121">
        <f>SUM(N13:N17)</f>
        <v>0</v>
      </c>
      <c s="1120">
        <f>SUM(O13:O17)</f>
        <v>0</v>
      </c>
      <c s="1124">
        <f>SUM(P13:P17)</f>
        <v>0</v>
      </c>
    </row>
    <row customHeight="1" ht="18">
      <c r="C13" s="1117"/>
      <c s="1125"/>
      <c s="1126" t="s">
        <v>161</v>
      </c>
      <c s="1127">
        <v>0</v>
      </c>
      <c s="1128">
        <v>0</v>
      </c>
      <c s="1122">
        <f>SUM(F13:G13)</f>
        <v>0</v>
      </c>
      <c s="1129"/>
      <c s="1128">
        <v>0</v>
      </c>
      <c s="1127">
        <v>0</v>
      </c>
      <c s="1127">
        <v>0</v>
      </c>
      <c s="1127">
        <v>0</v>
      </c>
      <c s="1128">
        <v>0</v>
      </c>
      <c s="1120">
        <f>SUM(I13:N13)</f>
        <v>0</v>
      </c>
      <c s="1124">
        <f>H13+O13</f>
        <v>0</v>
      </c>
    </row>
    <row customHeight="1" ht="18">
      <c r="C14" s="1117"/>
      <c s="1125"/>
      <c s="1126" t="s">
        <v>162</v>
      </c>
      <c s="1127">
        <v>0</v>
      </c>
      <c s="1128">
        <v>0</v>
      </c>
      <c s="1122">
        <f>SUM(F14:G14)</f>
        <v>0</v>
      </c>
      <c s="1129"/>
      <c s="1128">
        <v>0</v>
      </c>
      <c s="1127">
        <v>0</v>
      </c>
      <c s="1127">
        <v>0</v>
      </c>
      <c s="1127">
        <v>0</v>
      </c>
      <c s="1128">
        <v>0</v>
      </c>
      <c s="1120">
        <f>SUM(I14:N14)</f>
        <v>0</v>
      </c>
      <c s="1124">
        <f>H14+O14</f>
        <v>0</v>
      </c>
    </row>
    <row customHeight="1" ht="18">
      <c r="C15" s="1117"/>
      <c s="1125"/>
      <c s="1126" t="s">
        <v>163</v>
      </c>
      <c s="1127">
        <v>0</v>
      </c>
      <c s="1128">
        <v>0</v>
      </c>
      <c s="1122">
        <f>SUM(F15:G15)</f>
        <v>0</v>
      </c>
      <c s="1129"/>
      <c s="1128">
        <v>0</v>
      </c>
      <c s="1127">
        <v>0</v>
      </c>
      <c s="1127">
        <v>0</v>
      </c>
      <c s="1127">
        <v>0</v>
      </c>
      <c s="1128">
        <v>0</v>
      </c>
      <c s="1120">
        <f>SUM(I15:N15)</f>
        <v>0</v>
      </c>
      <c s="1124">
        <f>H15+O15</f>
        <v>0</v>
      </c>
    </row>
    <row customHeight="1" ht="18">
      <c r="C16" s="1117"/>
      <c s="1125"/>
      <c s="1126" t="s">
        <v>164</v>
      </c>
      <c s="1127">
        <v>0</v>
      </c>
      <c s="1128">
        <v>0</v>
      </c>
      <c s="1122">
        <f>SUM(F16:G16)</f>
        <v>0</v>
      </c>
      <c s="1129"/>
      <c s="1128">
        <v>0</v>
      </c>
      <c s="1127">
        <v>0</v>
      </c>
      <c s="1127">
        <v>0</v>
      </c>
      <c s="1127">
        <v>0</v>
      </c>
      <c s="1128">
        <v>0</v>
      </c>
      <c s="1120">
        <f>SUM(I16:N16)</f>
        <v>0</v>
      </c>
      <c s="1124">
        <f>H16+O16</f>
        <v>0</v>
      </c>
    </row>
    <row customHeight="1" ht="18">
      <c r="C17" s="1117"/>
      <c s="1125"/>
      <c s="1126" t="s">
        <v>165</v>
      </c>
      <c s="1127">
        <v>0</v>
      </c>
      <c s="1128">
        <v>0</v>
      </c>
      <c s="1122">
        <f>SUM(F17:G17)</f>
        <v>0</v>
      </c>
      <c s="1129"/>
      <c s="1128">
        <v>0</v>
      </c>
      <c s="1127">
        <v>0</v>
      </c>
      <c s="1127">
        <v>0</v>
      </c>
      <c s="1127">
        <v>0</v>
      </c>
      <c s="1128">
        <v>0</v>
      </c>
      <c s="1120">
        <f>SUM(I17:N17)</f>
        <v>0</v>
      </c>
      <c s="1124">
        <f>H17+O17</f>
        <v>0</v>
      </c>
    </row>
    <row customHeight="1" ht="18">
      <c r="C18" s="1117"/>
      <c s="1118" t="s">
        <v>210</v>
      </c>
      <c s="1130"/>
      <c s="1120">
        <f>SUM(F19:F20)</f>
        <v>0</v>
      </c>
      <c s="1121">
        <f>SUM(G19:G20)</f>
        <v>0</v>
      </c>
      <c s="1122">
        <f>SUM(H19:H20)</f>
        <v>0</v>
      </c>
      <c s="1123"/>
      <c s="1121">
        <f>SUM(J19:J20)</f>
        <v>0</v>
      </c>
      <c s="1120">
        <f>SUM(K19:K20)</f>
        <v>0</v>
      </c>
      <c s="1120">
        <f>SUM(L19:L20)</f>
        <v>0</v>
      </c>
      <c s="1120">
        <f>SUM(M19:M20)</f>
        <v>0</v>
      </c>
      <c s="1121">
        <f>SUM(N19:N20)</f>
        <v>0</v>
      </c>
      <c s="1120">
        <f>SUM(O19:O20)</f>
        <v>0</v>
      </c>
      <c s="1124">
        <f>SUM(P19:P20)</f>
        <v>0</v>
      </c>
    </row>
    <row customHeight="1" ht="18">
      <c r="C19" s="1117"/>
      <c s="1125"/>
      <c s="1131" t="s">
        <v>166</v>
      </c>
      <c s="1127">
        <v>0</v>
      </c>
      <c s="1128">
        <v>0</v>
      </c>
      <c s="1122">
        <f>SUM(F19:G19)</f>
        <v>0</v>
      </c>
      <c s="1129"/>
      <c s="1128">
        <v>0</v>
      </c>
      <c s="1127">
        <v>0</v>
      </c>
      <c s="1127">
        <v>0</v>
      </c>
      <c s="1127">
        <v>0</v>
      </c>
      <c s="1128">
        <v>0</v>
      </c>
      <c s="1120">
        <f>SUM(I19:N19)</f>
        <v>0</v>
      </c>
      <c s="1124">
        <f>H19+O19</f>
        <v>0</v>
      </c>
    </row>
    <row customHeight="1" ht="18">
      <c r="C20" s="1117"/>
      <c s="1125"/>
      <c s="1131" t="s">
        <v>167</v>
      </c>
      <c s="1127">
        <v>0</v>
      </c>
      <c s="1128">
        <v>0</v>
      </c>
      <c s="1122">
        <f>SUM(F20:G20)</f>
        <v>0</v>
      </c>
      <c s="1129"/>
      <c s="1128">
        <v>0</v>
      </c>
      <c s="1127">
        <v>0</v>
      </c>
      <c s="1127">
        <v>0</v>
      </c>
      <c s="1127">
        <v>0</v>
      </c>
      <c s="1128">
        <v>0</v>
      </c>
      <c s="1120">
        <f>SUM(I20:N20)</f>
        <v>0</v>
      </c>
      <c s="1124">
        <f>H20+O20</f>
        <v>0</v>
      </c>
    </row>
    <row customHeight="1" ht="18">
      <c r="C21" s="1117"/>
      <c s="1118" t="s">
        <v>211</v>
      </c>
      <c s="1119"/>
      <c s="1120">
        <f>SUM(F22:F25)</f>
        <v>0</v>
      </c>
      <c s="1121">
        <f>SUM(G22:G25)</f>
        <v>0</v>
      </c>
      <c s="1122">
        <f>SUM(H22:H25)</f>
        <v>0</v>
      </c>
      <c s="1123"/>
      <c s="1121">
        <f>SUM(J22:J25)</f>
        <v>0</v>
      </c>
      <c s="1120">
        <f>SUM(K22:K25)</f>
        <v>0</v>
      </c>
      <c s="1120">
        <f>SUM(L22:L25)</f>
        <v>0</v>
      </c>
      <c s="1120">
        <f>SUM(M22:M25)</f>
        <v>0</v>
      </c>
      <c s="1121">
        <f>SUM(N22:N25)</f>
        <v>0</v>
      </c>
      <c s="1120">
        <f>SUM(O22:O25)</f>
        <v>0</v>
      </c>
      <c s="1124">
        <f>SUM(P22:P25)</f>
        <v>0</v>
      </c>
    </row>
    <row customHeight="1" ht="18">
      <c r="C22" s="1117"/>
      <c s="1125"/>
      <c s="1126" t="s">
        <v>168</v>
      </c>
      <c s="1127">
        <v>0</v>
      </c>
      <c s="1128">
        <v>0</v>
      </c>
      <c s="1122">
        <f>SUM(F22:G22)</f>
        <v>0</v>
      </c>
      <c s="1129"/>
      <c s="1128">
        <v>0</v>
      </c>
      <c s="1127">
        <v>0</v>
      </c>
      <c s="1127">
        <v>0</v>
      </c>
      <c s="1127">
        <v>0</v>
      </c>
      <c s="1128">
        <v>0</v>
      </c>
      <c s="1120">
        <f>SUM(I22:N22)</f>
        <v>0</v>
      </c>
      <c s="1124">
        <f>H22+O22</f>
        <v>0</v>
      </c>
    </row>
    <row customHeight="1" ht="18">
      <c r="C23" s="1117"/>
      <c s="1125"/>
      <c s="1126" t="s">
        <v>169</v>
      </c>
      <c s="1127">
        <v>0</v>
      </c>
      <c s="1128">
        <v>0</v>
      </c>
      <c s="1122">
        <f>SUM(F23:G23)</f>
        <v>0</v>
      </c>
      <c s="1129"/>
      <c s="1128">
        <v>0</v>
      </c>
      <c s="1127">
        <v>0</v>
      </c>
      <c s="1127">
        <v>0</v>
      </c>
      <c s="1127">
        <v>0</v>
      </c>
      <c s="1128">
        <v>0</v>
      </c>
      <c s="1120">
        <f>SUM(I23:N23)</f>
        <v>0</v>
      </c>
      <c s="1124">
        <f>H23+O23</f>
        <v>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0</v>
      </c>
      <c s="1121">
        <f>SUM(G27:G29)</f>
        <v>0</v>
      </c>
      <c s="1122">
        <f>SUM(H27:H29)</f>
        <v>0</v>
      </c>
      <c s="1123"/>
      <c s="1121">
        <f>SUM(J27:J29)</f>
        <v>0</v>
      </c>
      <c s="1120">
        <f>SUM(K27:K29)</f>
        <v>0</v>
      </c>
      <c s="1120">
        <f>SUM(L27:L29)</f>
        <v>0</v>
      </c>
      <c s="1120">
        <f>SUM(M27:M29)</f>
        <v>0</v>
      </c>
      <c s="1121">
        <f>SUM(N27:N29)</f>
        <v>0</v>
      </c>
      <c s="1120">
        <f>SUM(O27:O29)</f>
        <v>0</v>
      </c>
      <c s="1124">
        <f>SUM(P27:P29)</f>
        <v>0</v>
      </c>
    </row>
    <row customHeight="1" ht="18">
      <c r="C27" s="1117"/>
      <c s="1125"/>
      <c s="1133" t="s">
        <v>172</v>
      </c>
      <c s="1134">
        <v>0</v>
      </c>
      <c s="1135">
        <v>0</v>
      </c>
      <c s="1122">
        <f>SUM(F27:G27)</f>
        <v>0</v>
      </c>
      <c s="1129"/>
      <c s="1135">
        <v>0</v>
      </c>
      <c s="1134">
        <v>0</v>
      </c>
      <c s="1134">
        <v>0</v>
      </c>
      <c s="1134">
        <v>0</v>
      </c>
      <c s="1135">
        <v>0</v>
      </c>
      <c s="1120">
        <f>SUM(I27:N27)</f>
        <v>0</v>
      </c>
      <c s="1124">
        <f>H27+O27</f>
        <v>0</v>
      </c>
    </row>
    <row customHeight="1" ht="18">
      <c r="C28" s="1117"/>
      <c s="1136"/>
      <c s="1131" t="s">
        <v>213</v>
      </c>
      <c s="1137">
        <v>0</v>
      </c>
      <c s="1138">
        <v>0</v>
      </c>
      <c s="1122">
        <f>SUM(F28:G28)</f>
        <v>0</v>
      </c>
      <c s="1139"/>
      <c s="1138">
        <v>0</v>
      </c>
      <c s="1137">
        <v>0</v>
      </c>
      <c s="1137">
        <v>0</v>
      </c>
      <c s="1137">
        <v>0</v>
      </c>
      <c s="1138">
        <v>0</v>
      </c>
      <c s="1120">
        <f>SUM(I28:N28)</f>
        <v>0</v>
      </c>
      <c s="1124">
        <f>H28+O28</f>
        <v>0</v>
      </c>
    </row>
    <row customHeight="1" ht="18">
      <c r="C29" s="1117"/>
      <c s="1140"/>
      <c s="1126" t="s">
        <v>214</v>
      </c>
      <c s="1141">
        <v>0</v>
      </c>
      <c s="1142">
        <v>0</v>
      </c>
      <c s="1122">
        <f>SUM(F29:G29)</f>
        <v>0</v>
      </c>
      <c s="1139"/>
      <c s="1142">
        <v>0</v>
      </c>
      <c s="1141">
        <v>0</v>
      </c>
      <c s="1141">
        <v>0</v>
      </c>
      <c s="1141">
        <v>0</v>
      </c>
      <c s="1142">
        <v>0</v>
      </c>
      <c s="1120">
        <f>SUM(I29:N29)</f>
        <v>0</v>
      </c>
      <c s="1124">
        <f>H29+O29</f>
        <v>0</v>
      </c>
    </row>
    <row customHeight="1" ht="18">
      <c r="C30" s="1117"/>
      <c s="1125" t="s">
        <v>173</v>
      </c>
      <c s="1143"/>
      <c s="1127">
        <v>0</v>
      </c>
      <c s="1128">
        <v>0</v>
      </c>
      <c s="1122">
        <f>SUM(F30:G30)</f>
        <v>0</v>
      </c>
      <c s="1129"/>
      <c s="1128">
        <v>0</v>
      </c>
      <c s="1127">
        <v>0</v>
      </c>
      <c s="1127">
        <v>0</v>
      </c>
      <c s="1127">
        <v>0</v>
      </c>
      <c s="1128">
        <v>0</v>
      </c>
      <c s="1120">
        <f>SUM(I30:N30)</f>
        <v>0</v>
      </c>
      <c s="1124">
        <f>H30+O30</f>
        <v>0</v>
      </c>
    </row>
    <row customHeight="1" ht="18">
      <c r="C31" s="1144"/>
      <c s="1145" t="s">
        <v>174</v>
      </c>
      <c s="1146"/>
      <c s="1147">
        <v>0</v>
      </c>
      <c s="1148">
        <v>0</v>
      </c>
      <c s="1149">
        <f>SUM(F31:G31)</f>
        <v>0</v>
      </c>
      <c s="1129"/>
      <c s="1148">
        <v>0</v>
      </c>
      <c s="1147">
        <v>0</v>
      </c>
      <c s="1147">
        <v>0</v>
      </c>
      <c s="1147">
        <v>0</v>
      </c>
      <c s="1148">
        <v>0</v>
      </c>
      <c s="1149">
        <f>SUM(I31:N31)</f>
        <v>0</v>
      </c>
      <c s="1150">
        <f>H31+O31</f>
        <v>0</v>
      </c>
    </row>
    <row customHeight="1" ht="18">
      <c r="C32" s="1110" t="s">
        <v>215</v>
      </c>
      <c s="1151"/>
      <c s="1152"/>
      <c s="1112">
        <f>SUM(F33:F41)</f>
        <v>0</v>
      </c>
      <c s="1113">
        <f>SUM(G33:G41)</f>
        <v>0</v>
      </c>
      <c s="1114">
        <f>SUM(H33:H41)</f>
        <v>0</v>
      </c>
      <c s="1115"/>
      <c s="1113">
        <f>SUM(J33:J41)</f>
        <v>0</v>
      </c>
      <c s="1112">
        <f>SUM(K33:K41)</f>
        <v>0</v>
      </c>
      <c s="1112">
        <f>SUM(L33:L41)</f>
        <v>0</v>
      </c>
      <c s="1112">
        <f>SUM(M33:M41)</f>
        <v>0</v>
      </c>
      <c s="1113">
        <f>SUM(N33:N41)</f>
        <v>0</v>
      </c>
      <c s="1112">
        <f>SUM(O33:O41)</f>
        <v>0</v>
      </c>
      <c s="1116">
        <f>SUM(P33:P41)</f>
        <v>0</v>
      </c>
    </row>
    <row customHeight="1" ht="18">
      <c r="C33" s="1153"/>
      <c s="1154" t="s">
        <v>190</v>
      </c>
      <c s="1155"/>
      <c s="1156">
        <v>0</v>
      </c>
      <c s="1157">
        <v>0</v>
      </c>
      <c s="1158">
        <f>SUM(F33:G33)</f>
        <v>0</v>
      </c>
      <c s="1129"/>
      <c s="1157">
        <v>0</v>
      </c>
      <c s="1156">
        <v>0</v>
      </c>
      <c s="1156">
        <v>0</v>
      </c>
      <c s="1156">
        <v>0</v>
      </c>
      <c s="1157">
        <v>0</v>
      </c>
      <c s="1159">
        <f>SUM(I33:N33)</f>
        <v>0</v>
      </c>
      <c s="1160">
        <f>H33+O33</f>
        <v>0</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0</v>
      </c>
      <c s="1127">
        <v>0</v>
      </c>
      <c s="1127">
        <v>0</v>
      </c>
      <c s="1127">
        <v>0</v>
      </c>
      <c s="1128">
        <v>0</v>
      </c>
      <c s="1120">
        <f>SUM(I35:N35)</f>
        <v>0</v>
      </c>
      <c s="1124">
        <f>H35+O35</f>
        <v>0</v>
      </c>
    </row>
    <row customHeight="1" ht="18">
      <c r="C36" s="1117"/>
      <c s="1161" t="s">
        <v>193</v>
      </c>
      <c s="1130"/>
      <c s="1127">
        <v>0</v>
      </c>
      <c s="1128">
        <v>0</v>
      </c>
      <c s="1122">
        <f>SUM(F36:G36)</f>
        <v>0</v>
      </c>
      <c s="1129"/>
      <c s="1128">
        <v>0</v>
      </c>
      <c s="1127">
        <v>0</v>
      </c>
      <c s="1127">
        <v>0</v>
      </c>
      <c s="1127">
        <v>0</v>
      </c>
      <c s="1128">
        <v>0</v>
      </c>
      <c s="1120">
        <f>SUM(I36:N36)</f>
        <v>0</v>
      </c>
      <c s="1124">
        <f>H36+O36</f>
        <v>0</v>
      </c>
    </row>
    <row customHeight="1" ht="18">
      <c r="C37" s="1117"/>
      <c s="1161" t="s">
        <v>194</v>
      </c>
      <c s="1130"/>
      <c s="1127">
        <v>0</v>
      </c>
      <c s="1128">
        <v>0</v>
      </c>
      <c s="1122">
        <f>SUM(F37:G37)</f>
        <v>0</v>
      </c>
      <c s="1129"/>
      <c s="1128">
        <v>0</v>
      </c>
      <c s="1127">
        <v>0</v>
      </c>
      <c s="1127">
        <v>0</v>
      </c>
      <c s="1127">
        <v>0</v>
      </c>
      <c s="1128">
        <v>0</v>
      </c>
      <c s="1120">
        <f>SUM(I37:N37)</f>
        <v>0</v>
      </c>
      <c s="1124">
        <f>H37+O37</f>
        <v>0</v>
      </c>
    </row>
    <row customHeight="1" ht="18">
      <c r="C38" s="1117"/>
      <c s="1161" t="s">
        <v>195</v>
      </c>
      <c s="1130"/>
      <c s="1157">
        <v>0</v>
      </c>
      <c s="1128">
        <v>0</v>
      </c>
      <c s="1122">
        <f>SUM(F38:G38)</f>
        <v>0</v>
      </c>
      <c s="1129"/>
      <c s="1128">
        <v>0</v>
      </c>
      <c s="1127">
        <v>0</v>
      </c>
      <c s="1127">
        <v>0</v>
      </c>
      <c s="1127">
        <v>0</v>
      </c>
      <c s="1128">
        <v>0</v>
      </c>
      <c s="1120">
        <f>SUM(I38:N38)</f>
        <v>0</v>
      </c>
      <c s="1124">
        <f>H38+O38</f>
        <v>0</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0</v>
      </c>
      <c s="1159">
        <f>SUM(I40:N40)</f>
        <v>0</v>
      </c>
      <c s="1160">
        <f>H40+O40</f>
        <v>0</v>
      </c>
    </row>
    <row customHeight="1" ht="18">
      <c r="C41" s="1163"/>
      <c s="1164" t="s">
        <v>198</v>
      </c>
      <c s="1165"/>
      <c s="1147">
        <v>0</v>
      </c>
      <c s="1148">
        <v>0</v>
      </c>
      <c s="1122">
        <f>SUM(F41:G41)</f>
        <v>0</v>
      </c>
      <c s="1129"/>
      <c s="1148">
        <v>0</v>
      </c>
      <c s="1147">
        <v>0</v>
      </c>
      <c s="1147">
        <v>0</v>
      </c>
      <c s="1147">
        <v>0</v>
      </c>
      <c s="1148">
        <v>0</v>
      </c>
      <c s="1166">
        <f>SUM(I41:N41)</f>
        <v>0</v>
      </c>
      <c s="1150">
        <f>H41+O41</f>
        <v>0</v>
      </c>
    </row>
    <row customHeight="1" ht="18">
      <c r="C42" s="1117" t="s">
        <v>216</v>
      </c>
      <c s="1119"/>
      <c s="1119"/>
      <c s="1113">
        <f>SUM(F43:F46)</f>
        <v>0</v>
      </c>
      <c s="1113">
        <f>SUM(G43:G46)</f>
        <v>0</v>
      </c>
      <c s="1114">
        <f>SUM(H43:H46)</f>
        <v>0</v>
      </c>
      <c s="1115"/>
      <c s="1113">
        <f>SUM(J43:J46)</f>
        <v>0</v>
      </c>
      <c s="1112">
        <f>SUM(K43:K46)</f>
        <v>0</v>
      </c>
      <c s="1112">
        <f>SUM(L43:L46)</f>
        <v>0</v>
      </c>
      <c s="1112">
        <f>SUM(M43:M46)</f>
        <v>0</v>
      </c>
      <c s="1113">
        <f>SUM(N43:N46)</f>
        <v>0</v>
      </c>
      <c s="1112">
        <f>SUM(O43:O46)</f>
        <v>0</v>
      </c>
      <c s="1116">
        <f>SUM(P43:P46)</f>
        <v>0</v>
      </c>
    </row>
    <row customHeight="1" ht="18">
      <c r="C43" s="1117"/>
      <c s="1167" t="s">
        <v>91</v>
      </c>
      <c s="1167"/>
      <c s="1128">
        <v>0</v>
      </c>
      <c s="1128">
        <v>0</v>
      </c>
      <c s="1122">
        <f>SUM(F43:G43)</f>
        <v>0</v>
      </c>
      <c s="1129"/>
      <c s="1128">
        <v>0</v>
      </c>
      <c s="1127">
        <v>0</v>
      </c>
      <c s="1127">
        <v>0</v>
      </c>
      <c s="1127">
        <v>0</v>
      </c>
      <c s="1128">
        <v>0</v>
      </c>
      <c s="1120">
        <f>SUM(I43:N43)</f>
        <v>0</v>
      </c>
      <c s="1124">
        <f>H43+O43</f>
        <v>0</v>
      </c>
    </row>
    <row customHeight="1" ht="18">
      <c r="C44" s="1117"/>
      <c s="1167" t="s">
        <v>92</v>
      </c>
      <c s="1167"/>
      <c s="1127">
        <v>0</v>
      </c>
      <c s="1128">
        <v>0</v>
      </c>
      <c s="1122">
        <f>SUM(F44:G44)</f>
        <v>0</v>
      </c>
      <c s="1129"/>
      <c s="1128">
        <v>0</v>
      </c>
      <c s="1127">
        <v>0</v>
      </c>
      <c s="1127">
        <v>0</v>
      </c>
      <c s="1127">
        <v>0</v>
      </c>
      <c s="1128">
        <v>0</v>
      </c>
      <c s="1120">
        <f>SUM(I44:N44)</f>
        <v>0</v>
      </c>
      <c s="1124">
        <f>H44+O44</f>
        <v>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0</v>
      </c>
      <c s="1173">
        <f>SUM(G11,G32,G42)</f>
        <v>0</v>
      </c>
      <c s="1174">
        <f>SUM(H11,H32,H42)</f>
        <v>0</v>
      </c>
      <c s="1041"/>
      <c s="1173">
        <f>SUM(J11,J32,J42)</f>
        <v>0</v>
      </c>
      <c s="1173">
        <f>SUM(K11,K32,K42)</f>
        <v>0</v>
      </c>
      <c s="1173">
        <f>SUM(L11,L32,L42)</f>
        <v>0</v>
      </c>
      <c s="1173">
        <f>SUM(M11,M32,M42)</f>
        <v>0</v>
      </c>
      <c s="1173">
        <f>SUM(N11,N32,N42)</f>
        <v>0</v>
      </c>
      <c s="1173">
        <f>O11+O32+O42</f>
        <v>0</v>
      </c>
      <c s="1175">
        <f>P11+P32+P42</f>
        <v>0</v>
      </c>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dataValidations count="1">
    <dataValidation allowBlank="1" showInputMessage="1" showErrorMessage="1" sqref="F28"/>
  </dataValidation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229</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230</v>
      </c>
    </row>
    <row customHeight="1" ht="18">
      <c r="C8" s="923" t="s">
        <v>219</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98">
        <f>SUM(F12,F18,F21,F26,F28,F29)</f>
        <v>0</v>
      </c>
      <c s="1198">
        <f>SUM(G12,G18,G21,G26,G28,G29)</f>
        <v>0</v>
      </c>
      <c s="1199">
        <f>SUM(H12,H18,H21,H26,H28,H29)</f>
        <v>0</v>
      </c>
      <c s="1200"/>
      <c s="1198">
        <f>SUM(J12,J18,J21,J26,J28,J29)</f>
        <v>0</v>
      </c>
      <c s="1198">
        <f>SUM(K12,K18,K21,K26,K28,K29)</f>
        <v>0</v>
      </c>
      <c s="1198">
        <f>SUM(L12,L18,L21,L26,L28,L29)</f>
        <v>0</v>
      </c>
      <c s="1198">
        <f>SUM(M12,M18,M21,M26,M28,M29)</f>
        <v>0</v>
      </c>
      <c s="1198">
        <f>SUM(N12,N18,N21,N26,N28,N29)</f>
        <v>0</v>
      </c>
      <c s="1198">
        <f>SUM(O12,O18,O21,O26,O28,O29)</f>
        <v>0</v>
      </c>
      <c s="1201">
        <f>P12+P18+P21+P26+P28+P29</f>
        <v>0</v>
      </c>
    </row>
    <row customHeight="1" ht="18">
      <c r="C12" s="1117"/>
      <c s="1118" t="s">
        <v>209</v>
      </c>
      <c s="1119"/>
      <c s="1202">
        <f>SUM(F13:F17)</f>
        <v>0</v>
      </c>
      <c s="1203">
        <f>SUM(G13:G17)</f>
        <v>0</v>
      </c>
      <c s="1204">
        <f>SUM(H13:H17)</f>
        <v>0</v>
      </c>
      <c s="1205"/>
      <c s="1203">
        <f>SUM(J13:J17)</f>
        <v>0</v>
      </c>
      <c s="1202">
        <f>SUM(K13:K17)</f>
        <v>0</v>
      </c>
      <c s="1202">
        <f>SUM(L13:L17)</f>
        <v>0</v>
      </c>
      <c s="1202">
        <f>SUM(M13:M17)</f>
        <v>0</v>
      </c>
      <c s="1203">
        <f>SUM(N13:N17)</f>
        <v>0</v>
      </c>
      <c s="1202">
        <f>SUM(O13:O17)</f>
        <v>0</v>
      </c>
      <c s="1206">
        <f>SUM(P13:P17)</f>
        <v>0</v>
      </c>
    </row>
    <row customHeight="1" ht="18">
      <c r="C13" s="1117"/>
      <c s="1125"/>
      <c s="1126" t="s">
        <v>161</v>
      </c>
      <c s="1207">
        <v>0</v>
      </c>
      <c s="1208">
        <v>0</v>
      </c>
      <c s="1204">
        <f>SUM(F13:G13)</f>
        <v>0</v>
      </c>
      <c s="1209"/>
      <c s="1208">
        <v>0</v>
      </c>
      <c s="1207">
        <v>0</v>
      </c>
      <c s="1207">
        <v>0</v>
      </c>
      <c s="1207">
        <v>0</v>
      </c>
      <c s="1208">
        <v>0</v>
      </c>
      <c s="1202">
        <f>SUM(I13:N13)</f>
        <v>0</v>
      </c>
      <c s="1206">
        <f>H13+O13</f>
        <v>0</v>
      </c>
    </row>
    <row customHeight="1" ht="18">
      <c r="C14" s="1117"/>
      <c s="1125"/>
      <c s="1126" t="s">
        <v>162</v>
      </c>
      <c s="1207">
        <v>0</v>
      </c>
      <c s="1208">
        <v>0</v>
      </c>
      <c s="1204">
        <f>SUM(F14:G14)</f>
        <v>0</v>
      </c>
      <c s="1209"/>
      <c s="1208">
        <v>0</v>
      </c>
      <c s="1207">
        <v>0</v>
      </c>
      <c s="1207">
        <v>0</v>
      </c>
      <c s="1207">
        <v>0</v>
      </c>
      <c s="1208">
        <v>0</v>
      </c>
      <c s="1202">
        <f>SUM(I14:N14)</f>
        <v>0</v>
      </c>
      <c s="1206">
        <f>H14+O14</f>
        <v>0</v>
      </c>
    </row>
    <row customHeight="1" ht="18">
      <c r="C15" s="1117"/>
      <c s="1125"/>
      <c s="1126" t="s">
        <v>163</v>
      </c>
      <c s="1207">
        <v>0</v>
      </c>
      <c s="1208">
        <v>0</v>
      </c>
      <c s="1204">
        <f>SUM(F15:G15)</f>
        <v>0</v>
      </c>
      <c s="1209"/>
      <c s="1208">
        <v>0</v>
      </c>
      <c s="1207">
        <v>0</v>
      </c>
      <c s="1207">
        <v>0</v>
      </c>
      <c s="1207">
        <v>0</v>
      </c>
      <c s="1208">
        <v>0</v>
      </c>
      <c s="1202">
        <f>SUM(I15:N15)</f>
        <v>0</v>
      </c>
      <c s="1206">
        <f>H15+O15</f>
        <v>0</v>
      </c>
    </row>
    <row customHeight="1" ht="18">
      <c r="C16" s="1117"/>
      <c s="1125"/>
      <c s="1126" t="s">
        <v>164</v>
      </c>
      <c s="1207">
        <v>0</v>
      </c>
      <c s="1208">
        <v>0</v>
      </c>
      <c s="1204">
        <f>SUM(F16:G16)</f>
        <v>0</v>
      </c>
      <c s="1209"/>
      <c s="1208">
        <v>0</v>
      </c>
      <c s="1207">
        <v>0</v>
      </c>
      <c s="1207">
        <v>0</v>
      </c>
      <c s="1207">
        <v>0</v>
      </c>
      <c s="1208">
        <v>0</v>
      </c>
      <c s="1202">
        <f>SUM(I16:N16)</f>
        <v>0</v>
      </c>
      <c s="1206">
        <f>H16+O16</f>
        <v>0</v>
      </c>
    </row>
    <row customHeight="1" ht="18">
      <c r="C17" s="1117"/>
      <c s="1125"/>
      <c s="1126" t="s">
        <v>165</v>
      </c>
      <c s="1207">
        <v>0</v>
      </c>
      <c s="1208">
        <v>0</v>
      </c>
      <c s="1204">
        <f>SUM(F17:G17)</f>
        <v>0</v>
      </c>
      <c s="1209"/>
      <c s="1208">
        <v>0</v>
      </c>
      <c s="1207">
        <v>0</v>
      </c>
      <c s="1207">
        <v>0</v>
      </c>
      <c s="1207">
        <v>0</v>
      </c>
      <c s="1208">
        <v>0</v>
      </c>
      <c s="1202">
        <f>SUM(I17:N17)</f>
        <v>0</v>
      </c>
      <c s="1206">
        <f>H17+O17</f>
        <v>0</v>
      </c>
    </row>
    <row customHeight="1" ht="18">
      <c r="C18" s="1117"/>
      <c s="1118" t="s">
        <v>210</v>
      </c>
      <c s="1130"/>
      <c s="1202">
        <f>SUM(F19:F20)</f>
        <v>0</v>
      </c>
      <c s="1203">
        <f>SUM(G19:G20)</f>
        <v>0</v>
      </c>
      <c s="1204">
        <f>SUM(H19:H20)</f>
        <v>0</v>
      </c>
      <c s="1205"/>
      <c s="1203">
        <f>SUM(J19:J20)</f>
        <v>0</v>
      </c>
      <c s="1202">
        <f>SUM(K19:K20)</f>
        <v>0</v>
      </c>
      <c s="1202">
        <f>SUM(L19:L20)</f>
        <v>0</v>
      </c>
      <c s="1202">
        <f>SUM(M19:M20)</f>
        <v>0</v>
      </c>
      <c s="1203">
        <f>SUM(N19:N20)</f>
        <v>0</v>
      </c>
      <c s="1202">
        <f>SUM(O19:O20)</f>
        <v>0</v>
      </c>
      <c s="1206">
        <f>SUM(P19:P20)</f>
        <v>0</v>
      </c>
    </row>
    <row customHeight="1" ht="18">
      <c r="C19" s="1117"/>
      <c s="1125"/>
      <c s="1131" t="s">
        <v>166</v>
      </c>
      <c s="1207">
        <v>0</v>
      </c>
      <c s="1208">
        <v>0</v>
      </c>
      <c s="1204">
        <f>SUM(F19:G19)</f>
        <v>0</v>
      </c>
      <c s="1209"/>
      <c s="1208">
        <v>0</v>
      </c>
      <c s="1207">
        <v>0</v>
      </c>
      <c s="1207">
        <v>0</v>
      </c>
      <c s="1207">
        <v>0</v>
      </c>
      <c s="1208">
        <v>0</v>
      </c>
      <c s="1202">
        <f>SUM(I19:N19)</f>
        <v>0</v>
      </c>
      <c s="1206">
        <f>H19+O19</f>
        <v>0</v>
      </c>
    </row>
    <row customHeight="1" ht="18">
      <c r="C20" s="1117"/>
      <c s="1125"/>
      <c s="1131" t="s">
        <v>167</v>
      </c>
      <c s="1207">
        <v>0</v>
      </c>
      <c s="1208">
        <v>0</v>
      </c>
      <c s="1204">
        <f>SUM(F20:G20)</f>
        <v>0</v>
      </c>
      <c s="1209"/>
      <c s="1208">
        <v>0</v>
      </c>
      <c s="1207">
        <v>0</v>
      </c>
      <c s="1207">
        <v>0</v>
      </c>
      <c s="1207">
        <v>0</v>
      </c>
      <c s="1208">
        <v>0</v>
      </c>
      <c s="1202">
        <f>SUM(I20:N20)</f>
        <v>0</v>
      </c>
      <c s="1206">
        <f>H20+O20</f>
        <v>0</v>
      </c>
    </row>
    <row customHeight="1" ht="18">
      <c r="C21" s="1117"/>
      <c s="1118" t="s">
        <v>211</v>
      </c>
      <c s="1119"/>
      <c s="1202">
        <f>SUM(F22:F25)</f>
        <v>0</v>
      </c>
      <c s="1203">
        <f>SUM(G22:G25)</f>
        <v>0</v>
      </c>
      <c s="1204">
        <f>SUM(H22:H25)</f>
        <v>0</v>
      </c>
      <c s="1205"/>
      <c s="1203">
        <f>SUM(J22:J25)</f>
        <v>0</v>
      </c>
      <c s="1202">
        <f>SUM(K22:K25)</f>
        <v>0</v>
      </c>
      <c s="1202">
        <f>SUM(L22:L25)</f>
        <v>0</v>
      </c>
      <c s="1202">
        <f>SUM(M22:M25)</f>
        <v>0</v>
      </c>
      <c s="1203">
        <f>SUM(N22:N25)</f>
        <v>0</v>
      </c>
      <c s="1202">
        <f>SUM(O22:O25)</f>
        <v>0</v>
      </c>
      <c s="1206">
        <f>SUM(P22:P25)</f>
        <v>0</v>
      </c>
    </row>
    <row customHeight="1" ht="18">
      <c r="C22" s="1117"/>
      <c s="1125"/>
      <c s="1126" t="s">
        <v>168</v>
      </c>
      <c s="1207">
        <v>0</v>
      </c>
      <c s="1208">
        <v>0</v>
      </c>
      <c s="1204">
        <f>SUM(F22:G22)</f>
        <v>0</v>
      </c>
      <c s="1209"/>
      <c s="1208">
        <v>0</v>
      </c>
      <c s="1207">
        <v>0</v>
      </c>
      <c s="1207">
        <v>0</v>
      </c>
      <c s="1207">
        <v>0</v>
      </c>
      <c s="1208">
        <v>0</v>
      </c>
      <c s="1202">
        <f>SUM(I22:N22)</f>
        <v>0</v>
      </c>
      <c s="1206">
        <f>H22+O22</f>
        <v>0</v>
      </c>
    </row>
    <row customHeight="1" ht="18">
      <c r="C23" s="1117"/>
      <c s="1125"/>
      <c s="1126" t="s">
        <v>169</v>
      </c>
      <c s="1207">
        <v>0</v>
      </c>
      <c s="1208">
        <v>0</v>
      </c>
      <c s="1204">
        <f>SUM(F23:G23)</f>
        <v>0</v>
      </c>
      <c s="1209"/>
      <c s="1208">
        <v>0</v>
      </c>
      <c s="1207">
        <v>0</v>
      </c>
      <c s="1207">
        <v>0</v>
      </c>
      <c s="1207">
        <v>0</v>
      </c>
      <c s="1208">
        <v>0</v>
      </c>
      <c s="1202">
        <f>SUM(I23:N23)</f>
        <v>0</v>
      </c>
      <c s="1206">
        <f>H23+O23</f>
        <v>0</v>
      </c>
    </row>
    <row customHeight="1" ht="18">
      <c r="C24" s="1117"/>
      <c s="1125"/>
      <c s="1126" t="s">
        <v>170</v>
      </c>
      <c s="1207">
        <v>0</v>
      </c>
      <c s="1208">
        <v>0</v>
      </c>
      <c s="1204">
        <f>SUM(F24:G24)</f>
        <v>0</v>
      </c>
      <c s="1209"/>
      <c s="1208">
        <v>0</v>
      </c>
      <c s="1207">
        <v>0</v>
      </c>
      <c s="1207">
        <v>0</v>
      </c>
      <c s="1207">
        <v>0</v>
      </c>
      <c s="1208">
        <v>0</v>
      </c>
      <c s="1202">
        <f>SUM(I24:N24)</f>
        <v>0</v>
      </c>
      <c s="1206">
        <f>H24+O24</f>
        <v>0</v>
      </c>
    </row>
    <row customHeight="1" ht="18">
      <c r="C25" s="1117"/>
      <c s="1132"/>
      <c s="1126" t="s">
        <v>171</v>
      </c>
      <c s="1207">
        <v>0</v>
      </c>
      <c s="1208">
        <v>0</v>
      </c>
      <c s="1204">
        <f>SUM(F25:G25)</f>
        <v>0</v>
      </c>
      <c s="1209"/>
      <c s="1208">
        <v>0</v>
      </c>
      <c s="1207">
        <v>0</v>
      </c>
      <c s="1207">
        <v>0</v>
      </c>
      <c s="1207">
        <v>0</v>
      </c>
      <c s="1208">
        <v>0</v>
      </c>
      <c s="1202">
        <f>SUM(I25:N25)</f>
        <v>0</v>
      </c>
      <c s="1206">
        <f>H25+O25</f>
        <v>0</v>
      </c>
    </row>
    <row customHeight="1" ht="18">
      <c r="C26" s="1117"/>
      <c s="1118" t="s">
        <v>212</v>
      </c>
      <c s="1119"/>
      <c s="1202">
        <f>SUM(F27)</f>
        <v>0</v>
      </c>
      <c s="1202">
        <f>SUM(G27)</f>
        <v>0</v>
      </c>
      <c s="1204">
        <f>H27</f>
        <v>0</v>
      </c>
      <c s="1205"/>
      <c s="1203">
        <f>SUM(J27)</f>
        <v>0</v>
      </c>
      <c s="1202">
        <f>K27</f>
        <v>0</v>
      </c>
      <c s="1202">
        <f>L27</f>
        <v>0</v>
      </c>
      <c s="1202">
        <f>M27</f>
        <v>0</v>
      </c>
      <c s="1203">
        <f>N27</f>
        <v>0</v>
      </c>
      <c s="1202">
        <f>O27</f>
        <v>0</v>
      </c>
      <c s="1206">
        <f>P27</f>
        <v>0</v>
      </c>
    </row>
    <row customHeight="1" ht="18">
      <c r="C27" s="1117"/>
      <c s="1125"/>
      <c s="1126" t="s">
        <v>172</v>
      </c>
      <c s="1210">
        <v>0</v>
      </c>
      <c s="1211">
        <v>0</v>
      </c>
      <c s="1204">
        <f>SUM(F27:G27)</f>
        <v>0</v>
      </c>
      <c s="1209"/>
      <c s="1211">
        <v>0</v>
      </c>
      <c s="1210">
        <v>0</v>
      </c>
      <c s="1210">
        <v>0</v>
      </c>
      <c s="1210">
        <v>0</v>
      </c>
      <c s="1211">
        <v>0</v>
      </c>
      <c s="1202">
        <f>SUM(I27:N27)</f>
        <v>0</v>
      </c>
      <c s="1206">
        <f>H27+O27</f>
        <v>0</v>
      </c>
    </row>
    <row customHeight="1" ht="18">
      <c r="C28" s="1153"/>
      <c s="1161" t="s">
        <v>220</v>
      </c>
      <c s="1130"/>
      <c s="1212">
        <v>0</v>
      </c>
      <c s="1212">
        <v>0</v>
      </c>
      <c s="1213">
        <f>SUM(F28:G28)</f>
        <v>0</v>
      </c>
      <c s="1209"/>
      <c s="1212">
        <v>0</v>
      </c>
      <c s="1214">
        <v>0</v>
      </c>
      <c s="1214">
        <v>0</v>
      </c>
      <c s="1214">
        <v>0</v>
      </c>
      <c s="1212">
        <v>0</v>
      </c>
      <c s="1215">
        <f>SUM(I28:N28)</f>
        <v>0</v>
      </c>
      <c s="1216">
        <f>H28+O28</f>
        <v>0</v>
      </c>
    </row>
    <row customHeight="1" ht="18">
      <c r="C29" s="1144"/>
      <c s="1145" t="s">
        <v>174</v>
      </c>
      <c s="1146"/>
      <c s="1217">
        <v>0</v>
      </c>
      <c s="1218">
        <v>0</v>
      </c>
      <c s="1219">
        <f>SUM(F29:G29)</f>
        <v>0</v>
      </c>
      <c s="1209"/>
      <c s="1218">
        <v>0</v>
      </c>
      <c s="1217">
        <v>0</v>
      </c>
      <c s="1217">
        <v>0</v>
      </c>
      <c s="1217">
        <v>0</v>
      </c>
      <c s="1218">
        <v>0</v>
      </c>
      <c s="1219">
        <f>SUM(I29:N29)</f>
        <v>0</v>
      </c>
      <c s="1220">
        <f>H29+O29</f>
        <v>0</v>
      </c>
    </row>
    <row customHeight="1" ht="18">
      <c r="C30" s="1110" t="s">
        <v>215</v>
      </c>
      <c s="1151"/>
      <c s="1152"/>
      <c s="1198">
        <f>SUM(F31:F39)</f>
        <v>0</v>
      </c>
      <c s="1221">
        <f>SUM(G31:G39)</f>
        <v>0</v>
      </c>
      <c s="1199">
        <f>SUM(H31:H39)</f>
        <v>0</v>
      </c>
      <c s="1200"/>
      <c s="1222">
        <f>SUM(J31:J39)</f>
        <v>0</v>
      </c>
      <c s="1198">
        <f>SUM(K31:K39)</f>
        <v>0</v>
      </c>
      <c s="1198">
        <f>SUM(L31:L39)</f>
        <v>0</v>
      </c>
      <c s="1198">
        <f>SUM(M31:M39)</f>
        <v>0</v>
      </c>
      <c s="1221">
        <f>SUM(N31:N39)</f>
        <v>0</v>
      </c>
      <c s="1198">
        <f>SUM(O31:O39)</f>
        <v>0</v>
      </c>
      <c s="1201">
        <f>SUM(P31:P39)</f>
        <v>0</v>
      </c>
    </row>
    <row customHeight="1" ht="18">
      <c r="C31" s="1153"/>
      <c s="1161" t="s">
        <v>190</v>
      </c>
      <c s="1130"/>
      <c s="1214">
        <v>0</v>
      </c>
      <c s="1212">
        <v>0</v>
      </c>
      <c s="1213">
        <f>SUM(F31:G31)</f>
        <v>0</v>
      </c>
      <c s="1209"/>
      <c s="1212">
        <v>0</v>
      </c>
      <c s="1214">
        <v>0</v>
      </c>
      <c s="1214">
        <v>0</v>
      </c>
      <c s="1214">
        <v>0</v>
      </c>
      <c s="1212">
        <v>0</v>
      </c>
      <c s="1215">
        <f>SUM(I31:N31)</f>
        <v>0</v>
      </c>
      <c s="1216">
        <f>H31+O31</f>
        <v>0</v>
      </c>
    </row>
    <row customHeight="1" ht="18">
      <c r="C32" s="1117"/>
      <c s="1161" t="s">
        <v>191</v>
      </c>
      <c s="1130"/>
      <c s="1214">
        <v>0</v>
      </c>
      <c s="1212">
        <v>0</v>
      </c>
      <c s="1204">
        <f>SUM(F32:G32)</f>
        <v>0</v>
      </c>
      <c s="1209"/>
      <c s="1223">
        <v>0</v>
      </c>
      <c s="1207">
        <v>0</v>
      </c>
      <c s="1207">
        <v>0</v>
      </c>
      <c s="1207">
        <v>0</v>
      </c>
      <c s="1208">
        <v>0</v>
      </c>
      <c s="1202">
        <f>SUM(I32:N32)</f>
        <v>0</v>
      </c>
      <c s="1206">
        <f>H32+O32</f>
        <v>0</v>
      </c>
    </row>
    <row customHeight="1" ht="18">
      <c r="C33" s="1117"/>
      <c s="1132" t="s">
        <v>192</v>
      </c>
      <c s="1143"/>
      <c s="1207">
        <v>0</v>
      </c>
      <c s="1208">
        <v>0</v>
      </c>
      <c s="1204">
        <f>SUM(F33:G33)</f>
        <v>0</v>
      </c>
      <c s="1209"/>
      <c s="1208">
        <v>0</v>
      </c>
      <c s="1207">
        <v>0</v>
      </c>
      <c s="1207">
        <v>0</v>
      </c>
      <c s="1207">
        <v>0</v>
      </c>
      <c s="1208">
        <v>0</v>
      </c>
      <c s="1202">
        <f>SUM(I33:N33)</f>
        <v>0</v>
      </c>
      <c s="1206">
        <f>H33+O33</f>
        <v>0</v>
      </c>
    </row>
    <row customHeight="1" ht="18">
      <c r="C34" s="1117"/>
      <c s="1161" t="s">
        <v>193</v>
      </c>
      <c s="1130"/>
      <c s="1207">
        <v>0</v>
      </c>
      <c s="1208">
        <v>0</v>
      </c>
      <c s="1204">
        <f>SUM(F34:G34)</f>
        <v>0</v>
      </c>
      <c s="1209"/>
      <c s="1223">
        <v>0</v>
      </c>
      <c s="1207">
        <v>0</v>
      </c>
      <c s="1207">
        <v>0</v>
      </c>
      <c s="1207">
        <v>0</v>
      </c>
      <c s="1208">
        <v>0</v>
      </c>
      <c s="1202">
        <f>SUM(I34:N34)</f>
        <v>0</v>
      </c>
      <c s="1206">
        <f>H34+O34</f>
        <v>0</v>
      </c>
    </row>
    <row customHeight="1" ht="18">
      <c r="C35" s="1117"/>
      <c s="1161" t="s">
        <v>194</v>
      </c>
      <c s="1130"/>
      <c s="1207">
        <v>0</v>
      </c>
      <c s="1208">
        <v>0</v>
      </c>
      <c s="1204">
        <f>SUM(F35:G35)</f>
        <v>0</v>
      </c>
      <c s="1209"/>
      <c s="1223">
        <v>0</v>
      </c>
      <c s="1207">
        <v>0</v>
      </c>
      <c s="1207">
        <v>0</v>
      </c>
      <c s="1207">
        <v>0</v>
      </c>
      <c s="1208">
        <v>0</v>
      </c>
      <c s="1202">
        <f>SUM(I35:N35)</f>
        <v>0</v>
      </c>
      <c s="1206">
        <f>H35+O35</f>
        <v>0</v>
      </c>
    </row>
    <row customHeight="1" ht="18">
      <c r="C36" s="1117"/>
      <c s="1161" t="s">
        <v>195</v>
      </c>
      <c s="1130"/>
      <c s="1212">
        <v>0</v>
      </c>
      <c s="1208">
        <v>0</v>
      </c>
      <c s="1204">
        <f>SUM(F36:G36)</f>
        <v>0</v>
      </c>
      <c s="1209"/>
      <c s="1223">
        <v>0</v>
      </c>
      <c s="1207">
        <v>0</v>
      </c>
      <c s="1207">
        <v>0</v>
      </c>
      <c s="1207">
        <v>0</v>
      </c>
      <c s="1208">
        <v>0</v>
      </c>
      <c s="1202">
        <f>SUM(I36:N36)</f>
        <v>0</v>
      </c>
      <c s="1206">
        <f>H36+O36</f>
        <v>0</v>
      </c>
    </row>
    <row customHeight="1" ht="18">
      <c r="C37" s="1117"/>
      <c s="1161" t="s">
        <v>196</v>
      </c>
      <c s="1130"/>
      <c s="1214">
        <v>0</v>
      </c>
      <c s="1212">
        <v>0</v>
      </c>
      <c s="1204">
        <f>SUM(F37:G37)</f>
        <v>0</v>
      </c>
      <c s="1209"/>
      <c s="1223">
        <v>0</v>
      </c>
      <c s="1207">
        <v>0</v>
      </c>
      <c s="1207">
        <v>0</v>
      </c>
      <c s="1207">
        <v>0</v>
      </c>
      <c s="1208">
        <v>0</v>
      </c>
      <c s="1202">
        <f>SUM(I37:N37)</f>
        <v>0</v>
      </c>
      <c s="1206">
        <f>H37+O37</f>
        <v>0</v>
      </c>
    </row>
    <row customHeight="1" ht="18">
      <c r="C38" s="1117"/>
      <c s="1154" t="s">
        <v>197</v>
      </c>
      <c s="1162"/>
      <c s="1207">
        <v>0</v>
      </c>
      <c s="1207">
        <v>0</v>
      </c>
      <c s="1204">
        <f>SUM(F38:G38)</f>
        <v>0</v>
      </c>
      <c s="1209"/>
      <c s="1224">
        <v>0</v>
      </c>
      <c s="1225">
        <v>0</v>
      </c>
      <c s="1225">
        <v>0</v>
      </c>
      <c s="1225">
        <v>0</v>
      </c>
      <c s="1226">
        <v>0</v>
      </c>
      <c s="1202">
        <f>SUM(I38:N38)</f>
        <v>0</v>
      </c>
      <c s="1206">
        <f>H38+O38</f>
        <v>0</v>
      </c>
    </row>
    <row customHeight="1" ht="18">
      <c r="C39" s="1163"/>
      <c s="1164" t="s">
        <v>198</v>
      </c>
      <c s="1183"/>
      <c s="1207">
        <v>0</v>
      </c>
      <c s="1207">
        <v>0</v>
      </c>
      <c s="1204">
        <f>SUM(F39:G39)</f>
        <v>0</v>
      </c>
      <c s="1209"/>
      <c s="1227">
        <v>0</v>
      </c>
      <c s="1217">
        <v>0</v>
      </c>
      <c s="1217">
        <v>0</v>
      </c>
      <c s="1217">
        <v>0</v>
      </c>
      <c s="1218">
        <v>0</v>
      </c>
      <c s="1228">
        <f>SUM(I39:N39)</f>
        <v>0</v>
      </c>
      <c s="1220">
        <f>H39+O39</f>
        <v>0</v>
      </c>
    </row>
    <row customHeight="1" ht="18">
      <c r="C40" s="1117" t="s">
        <v>216</v>
      </c>
      <c s="1119"/>
      <c s="1119"/>
      <c s="1221">
        <f>SUM(F41:F44)</f>
        <v>0</v>
      </c>
      <c s="1221">
        <f>SUM(G41:G44)</f>
        <v>0</v>
      </c>
      <c s="1199">
        <f>SUM(H41:H44)</f>
        <v>0</v>
      </c>
      <c s="1200"/>
      <c s="1222">
        <f>SUM(J41:J44)</f>
        <v>0</v>
      </c>
      <c s="1198">
        <f>SUM(K41:K44)</f>
        <v>0</v>
      </c>
      <c s="1198">
        <f>SUM(L41:L44)</f>
        <v>0</v>
      </c>
      <c s="1198">
        <f>SUM(M41:M44)</f>
        <v>0</v>
      </c>
      <c s="1221">
        <f>SUM(N41:N44)</f>
        <v>0</v>
      </c>
      <c s="1198">
        <f>SUM(O41:O44)</f>
        <v>0</v>
      </c>
      <c s="1201">
        <f>SUM(P41:P44)</f>
        <v>0</v>
      </c>
    </row>
    <row customHeight="1" ht="18">
      <c r="C41" s="1117"/>
      <c s="1167" t="s">
        <v>91</v>
      </c>
      <c s="1167"/>
      <c s="1208">
        <v>0</v>
      </c>
      <c s="1208">
        <v>0</v>
      </c>
      <c s="1204">
        <f>SUM(F41:G41)</f>
        <v>0</v>
      </c>
      <c s="1209"/>
      <c s="1208">
        <v>0</v>
      </c>
      <c s="1208">
        <v>0</v>
      </c>
      <c s="1208">
        <v>0</v>
      </c>
      <c s="1208">
        <v>0</v>
      </c>
      <c s="1208">
        <v>0</v>
      </c>
      <c s="1202">
        <f>SUM(I41:N41)</f>
        <v>0</v>
      </c>
      <c s="1206">
        <f>H41+O41</f>
        <v>0</v>
      </c>
    </row>
    <row customHeight="1" ht="18">
      <c r="C42" s="1117"/>
      <c s="1167" t="s">
        <v>92</v>
      </c>
      <c s="1167"/>
      <c s="1207">
        <v>0</v>
      </c>
      <c s="1208">
        <v>0</v>
      </c>
      <c s="1204">
        <f>SUM(F42:G42)</f>
        <v>0</v>
      </c>
      <c s="1209"/>
      <c s="1208">
        <v>0</v>
      </c>
      <c s="1207">
        <v>0</v>
      </c>
      <c s="1208">
        <v>0</v>
      </c>
      <c s="1207">
        <v>0</v>
      </c>
      <c s="1208">
        <v>0</v>
      </c>
      <c s="1202">
        <f>SUM(I42:N42)</f>
        <v>0</v>
      </c>
      <c s="1206">
        <f>H42+O42</f>
        <v>0</v>
      </c>
    </row>
    <row customHeight="1" ht="18">
      <c r="C43" s="1117"/>
      <c s="1168" t="s">
        <v>157</v>
      </c>
      <c s="1168"/>
      <c s="1214">
        <v>0</v>
      </c>
      <c s="1212">
        <v>0</v>
      </c>
      <c s="1204">
        <f>SUM(F43:G43)</f>
        <v>0</v>
      </c>
      <c s="1209"/>
      <c s="1212">
        <v>0</v>
      </c>
      <c s="1214">
        <v>0</v>
      </c>
      <c s="1212">
        <v>0</v>
      </c>
      <c s="1214">
        <v>0</v>
      </c>
      <c s="1212">
        <v>0</v>
      </c>
      <c s="1202">
        <f>SUM(I43:N43)</f>
        <v>0</v>
      </c>
      <c s="1206">
        <f>H43+O43</f>
        <v>0</v>
      </c>
    </row>
    <row customHeight="1" ht="18">
      <c r="C44" s="1117"/>
      <c s="1169" t="s">
        <v>217</v>
      </c>
      <c s="1169"/>
      <c s="1217">
        <v>0</v>
      </c>
      <c s="1218">
        <v>0</v>
      </c>
      <c s="1219">
        <f>SUM(F44:G44)</f>
        <v>0</v>
      </c>
      <c s="1209"/>
      <c s="1218">
        <v>0</v>
      </c>
      <c s="1217">
        <v>0</v>
      </c>
      <c s="1218">
        <v>0</v>
      </c>
      <c s="1217">
        <v>0</v>
      </c>
      <c s="1218">
        <v>0</v>
      </c>
      <c s="1228">
        <f>SUM(I44:N44)</f>
        <v>0</v>
      </c>
      <c s="1220">
        <f>H44+O44</f>
        <v>0</v>
      </c>
    </row>
    <row customHeight="1" ht="18">
      <c r="C45" s="1170" t="s">
        <v>218</v>
      </c>
      <c s="1171"/>
      <c s="1172"/>
      <c s="1229">
        <f>F11+F30+F40</f>
        <v>0</v>
      </c>
      <c s="1230">
        <f>G11+G30+G40</f>
        <v>0</v>
      </c>
      <c s="1231">
        <f>H11+H30+H40</f>
        <v>0</v>
      </c>
      <c s="1232"/>
      <c s="1233">
        <f>J11+J30+J40</f>
        <v>0</v>
      </c>
      <c s="1229">
        <f>K11+K30+K40</f>
        <v>0</v>
      </c>
      <c s="1229">
        <f>L11+L30+L40</f>
        <v>0</v>
      </c>
      <c s="1229">
        <f>M11+M30+M40</f>
        <v>0</v>
      </c>
      <c s="1230">
        <f>N11+N30+N40</f>
        <v>0</v>
      </c>
      <c s="1229">
        <f>O11+O30+O40</f>
        <v>0</v>
      </c>
      <c s="1234">
        <f>P11+P30+P40</f>
        <v>0</v>
      </c>
    </row>
    <row customHeight="1" ht="12"/>
  </sheetData>
  <sheetProtection selectLockedCells="1" selectUnlockedCells="1"/>
  <mergeCells count="9">
    <mergeCell ref="C45:E45"/>
    <mergeCell ref="D38:E38"/>
    <mergeCell ref="D39:E39"/>
    <mergeCell ref="A3:Q3"/>
    <mergeCell ref="C9:E10"/>
    <mergeCell ref="F9:H9"/>
    <mergeCell ref="I9:O9"/>
    <mergeCell ref="P9:P10"/>
    <mergeCell ref="A4:Q4"/>
  </mergeCell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229</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C7" s="923" t="s">
        <v>230</v>
      </c>
    </row>
    <row customHeight="1" ht="18">
      <c r="C8" s="923" t="s">
        <v>221</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0</v>
      </c>
      <c s="1113">
        <f>SUM(G12,G18,G21,G26,G30,G31)</f>
        <v>0</v>
      </c>
      <c s="1114">
        <f>SUM(H12,H18,H21,H26,H30,H31)</f>
        <v>0</v>
      </c>
      <c s="1115"/>
      <c s="1113">
        <f>SUM(J12,J18,J21,J26,J30,J31)</f>
        <v>0</v>
      </c>
      <c s="1113">
        <f>SUM(K12,K18,K21,K26,K30,K31)</f>
        <v>0</v>
      </c>
      <c s="1112">
        <f>SUM(L12,L18,L21,L26,L30,L31)</f>
        <v>0</v>
      </c>
      <c s="1113">
        <f>SUM(M12,M18,M21,M26,M30,M31)</f>
        <v>0</v>
      </c>
      <c s="1113">
        <f>SUM(N12,N18,N21,N26,N30,N31)</f>
        <v>0</v>
      </c>
      <c s="1112">
        <f>O12+O18+O21+O26+O30+O31</f>
        <v>0</v>
      </c>
      <c s="1116">
        <f>P12+P18+P21+P26+P30+P31</f>
        <v>0</v>
      </c>
    </row>
    <row customHeight="1" ht="18">
      <c r="C12" s="1117"/>
      <c s="1118" t="s">
        <v>209</v>
      </c>
      <c s="1119"/>
      <c s="1120">
        <f>SUM(F13:F17)</f>
        <v>0</v>
      </c>
      <c s="1121">
        <f>SUM(G13:G17)</f>
        <v>0</v>
      </c>
      <c s="1122">
        <f>SUM(H13:H17)</f>
        <v>0</v>
      </c>
      <c s="1123"/>
      <c s="1121">
        <f>SUM(J13:J17)</f>
        <v>0</v>
      </c>
      <c s="1120">
        <f>SUM(K13:K17)</f>
        <v>0</v>
      </c>
      <c s="1120">
        <f>SUM(L13:L17)</f>
        <v>0</v>
      </c>
      <c s="1120">
        <f>SUM(M13:M17)</f>
        <v>0</v>
      </c>
      <c s="1121">
        <f>SUM(N13:N17)</f>
        <v>0</v>
      </c>
      <c s="1120">
        <f>SUM(O13:O17)</f>
        <v>0</v>
      </c>
      <c s="1124">
        <f>SUM(P13:P17)</f>
        <v>0</v>
      </c>
    </row>
    <row customHeight="1" ht="18">
      <c r="C13" s="1117"/>
      <c s="1125"/>
      <c s="1126" t="s">
        <v>161</v>
      </c>
      <c s="1127">
        <v>0</v>
      </c>
      <c s="1128">
        <v>0</v>
      </c>
      <c s="1122">
        <f>SUM(F13:G13)</f>
        <v>0</v>
      </c>
      <c s="1129"/>
      <c s="1128">
        <v>0</v>
      </c>
      <c s="1127">
        <v>0</v>
      </c>
      <c s="1127">
        <v>0</v>
      </c>
      <c s="1127">
        <v>0</v>
      </c>
      <c s="1128">
        <v>0</v>
      </c>
      <c s="1120">
        <f>SUM(I13:N13)</f>
        <v>0</v>
      </c>
      <c s="1124">
        <f>H13+O13</f>
        <v>0</v>
      </c>
    </row>
    <row customHeight="1" ht="18">
      <c r="C14" s="1117"/>
      <c s="1125"/>
      <c s="1126" t="s">
        <v>162</v>
      </c>
      <c s="1127">
        <v>0</v>
      </c>
      <c s="1128">
        <v>0</v>
      </c>
      <c s="1122">
        <f>SUM(F14:G14)</f>
        <v>0</v>
      </c>
      <c s="1129"/>
      <c s="1128">
        <v>0</v>
      </c>
      <c s="1127">
        <v>0</v>
      </c>
      <c s="1127">
        <v>0</v>
      </c>
      <c s="1127">
        <v>0</v>
      </c>
      <c s="1128">
        <v>0</v>
      </c>
      <c s="1120">
        <f>SUM(I14:N14)</f>
        <v>0</v>
      </c>
      <c s="1124">
        <f>H14+O14</f>
        <v>0</v>
      </c>
    </row>
    <row customHeight="1" ht="18">
      <c r="C15" s="1117"/>
      <c s="1125"/>
      <c s="1126" t="s">
        <v>163</v>
      </c>
      <c s="1127">
        <v>0</v>
      </c>
      <c s="1128">
        <v>0</v>
      </c>
      <c s="1122">
        <f>SUM(F15:G15)</f>
        <v>0</v>
      </c>
      <c s="1129"/>
      <c s="1128">
        <v>0</v>
      </c>
      <c s="1127">
        <v>0</v>
      </c>
      <c s="1127">
        <v>0</v>
      </c>
      <c s="1127">
        <v>0</v>
      </c>
      <c s="1128">
        <v>0</v>
      </c>
      <c s="1120">
        <f>SUM(I15:N15)</f>
        <v>0</v>
      </c>
      <c s="1124">
        <f>H15+O15</f>
        <v>0</v>
      </c>
    </row>
    <row customHeight="1" ht="18">
      <c r="C16" s="1117"/>
      <c s="1125"/>
      <c s="1126" t="s">
        <v>164</v>
      </c>
      <c s="1127">
        <v>0</v>
      </c>
      <c s="1128">
        <v>0</v>
      </c>
      <c s="1122">
        <f>SUM(F16:G16)</f>
        <v>0</v>
      </c>
      <c s="1129"/>
      <c s="1128">
        <v>0</v>
      </c>
      <c s="1127">
        <v>0</v>
      </c>
      <c s="1127">
        <v>0</v>
      </c>
      <c s="1127">
        <v>0</v>
      </c>
      <c s="1128">
        <v>0</v>
      </c>
      <c s="1120">
        <f>SUM(I16:N16)</f>
        <v>0</v>
      </c>
      <c s="1124">
        <f>H16+O16</f>
        <v>0</v>
      </c>
    </row>
    <row customHeight="1" ht="18">
      <c r="C17" s="1117"/>
      <c s="1125"/>
      <c s="1126" t="s">
        <v>165</v>
      </c>
      <c s="1127">
        <v>0</v>
      </c>
      <c s="1128">
        <v>0</v>
      </c>
      <c s="1122">
        <f>SUM(F17:G17)</f>
        <v>0</v>
      </c>
      <c s="1129"/>
      <c s="1128">
        <v>0</v>
      </c>
      <c s="1127">
        <v>0</v>
      </c>
      <c s="1127">
        <v>0</v>
      </c>
      <c s="1127">
        <v>0</v>
      </c>
      <c s="1128">
        <v>0</v>
      </c>
      <c s="1120">
        <f>SUM(I17:N17)</f>
        <v>0</v>
      </c>
      <c s="1124">
        <f>H17+O17</f>
        <v>0</v>
      </c>
    </row>
    <row customHeight="1" ht="18">
      <c r="C18" s="1117"/>
      <c s="1118" t="s">
        <v>210</v>
      </c>
      <c s="1130"/>
      <c s="1120">
        <f>SUM(F19:F20)</f>
        <v>0</v>
      </c>
      <c s="1121">
        <f>SUM(G19:G20)</f>
        <v>0</v>
      </c>
      <c s="1122">
        <f>SUM(H19:H20)</f>
        <v>0</v>
      </c>
      <c s="1123"/>
      <c s="1121">
        <f>SUM(J19:J20)</f>
        <v>0</v>
      </c>
      <c s="1120">
        <f>SUM(K19:K20)</f>
        <v>0</v>
      </c>
      <c s="1120">
        <f>SUM(L19:L20)</f>
        <v>0</v>
      </c>
      <c s="1120">
        <f>SUM(M19:M20)</f>
        <v>0</v>
      </c>
      <c s="1121">
        <f>SUM(N19:N20)</f>
        <v>0</v>
      </c>
      <c s="1120">
        <f>SUM(O19:O20)</f>
        <v>0</v>
      </c>
      <c s="1124">
        <f>SUM(P19:P20)</f>
        <v>0</v>
      </c>
    </row>
    <row customHeight="1" ht="18">
      <c r="C19" s="1117"/>
      <c s="1125"/>
      <c s="1131" t="s">
        <v>166</v>
      </c>
      <c s="1127">
        <v>0</v>
      </c>
      <c s="1128">
        <v>0</v>
      </c>
      <c s="1122">
        <f>SUM(F19:G19)</f>
        <v>0</v>
      </c>
      <c s="1129"/>
      <c s="1128">
        <v>0</v>
      </c>
      <c s="1127">
        <v>0</v>
      </c>
      <c s="1127">
        <v>0</v>
      </c>
      <c s="1127">
        <v>0</v>
      </c>
      <c s="1128">
        <v>0</v>
      </c>
      <c s="1120">
        <f>SUM(I19:N19)</f>
        <v>0</v>
      </c>
      <c s="1124">
        <f>H19+O19</f>
        <v>0</v>
      </c>
    </row>
    <row customHeight="1" ht="18">
      <c r="C20" s="1117"/>
      <c s="1125"/>
      <c s="1131" t="s">
        <v>167</v>
      </c>
      <c s="1127">
        <v>0</v>
      </c>
      <c s="1128">
        <v>0</v>
      </c>
      <c s="1122">
        <f>SUM(F20:G20)</f>
        <v>0</v>
      </c>
      <c s="1129"/>
      <c s="1128">
        <v>0</v>
      </c>
      <c s="1127">
        <v>0</v>
      </c>
      <c s="1127">
        <v>0</v>
      </c>
      <c s="1127">
        <v>0</v>
      </c>
      <c s="1128">
        <v>0</v>
      </c>
      <c s="1120">
        <f>SUM(I20:N20)</f>
        <v>0</v>
      </c>
      <c s="1124">
        <f>H20+O20</f>
        <v>0</v>
      </c>
    </row>
    <row customHeight="1" ht="18">
      <c r="C21" s="1117"/>
      <c s="1118" t="s">
        <v>211</v>
      </c>
      <c s="1119"/>
      <c s="1120">
        <f>SUM(F22:F25)</f>
        <v>0</v>
      </c>
      <c s="1121">
        <f>SUM(G22:G25)</f>
        <v>0</v>
      </c>
      <c s="1122">
        <f>SUM(H22:H25)</f>
        <v>0</v>
      </c>
      <c s="1123"/>
      <c s="1121">
        <f>SUM(J22:J25)</f>
        <v>0</v>
      </c>
      <c s="1120">
        <f>SUM(K22:K25)</f>
        <v>0</v>
      </c>
      <c s="1120">
        <f>SUM(L22:L25)</f>
        <v>0</v>
      </c>
      <c s="1120">
        <f>SUM(M22:M25)</f>
        <v>0</v>
      </c>
      <c s="1121">
        <f>SUM(N22:N25)</f>
        <v>0</v>
      </c>
      <c s="1120">
        <f>SUM(O22:O25)</f>
        <v>0</v>
      </c>
      <c s="1124">
        <f>SUM(P22:P25)</f>
        <v>0</v>
      </c>
    </row>
    <row customHeight="1" ht="18">
      <c r="C22" s="1117"/>
      <c s="1125"/>
      <c s="1126" t="s">
        <v>168</v>
      </c>
      <c s="1127">
        <v>0</v>
      </c>
      <c s="1128">
        <v>0</v>
      </c>
      <c s="1122">
        <f>SUM(F22:G22)</f>
        <v>0</v>
      </c>
      <c s="1129"/>
      <c s="1128">
        <v>0</v>
      </c>
      <c s="1127">
        <v>0</v>
      </c>
      <c s="1127">
        <v>0</v>
      </c>
      <c s="1127">
        <v>0</v>
      </c>
      <c s="1128">
        <v>0</v>
      </c>
      <c s="1120">
        <f>SUM(I22:N22)</f>
        <v>0</v>
      </c>
      <c s="1124">
        <f>H22+O22</f>
        <v>0</v>
      </c>
    </row>
    <row customHeight="1" ht="18">
      <c r="C23" s="1117"/>
      <c s="1125"/>
      <c s="1126" t="s">
        <v>169</v>
      </c>
      <c s="1127">
        <v>0</v>
      </c>
      <c s="1128">
        <v>0</v>
      </c>
      <c s="1122">
        <f>SUM(F23:G23)</f>
        <v>0</v>
      </c>
      <c s="1129"/>
      <c s="1128">
        <v>0</v>
      </c>
      <c s="1127">
        <v>0</v>
      </c>
      <c s="1127">
        <v>0</v>
      </c>
      <c s="1127">
        <v>0</v>
      </c>
      <c s="1128">
        <v>0</v>
      </c>
      <c s="1120">
        <f>SUM(I23:N23)</f>
        <v>0</v>
      </c>
      <c s="1124">
        <f>H23+O23</f>
        <v>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0</v>
      </c>
      <c s="1121">
        <f>SUM(G27:G29)</f>
        <v>0</v>
      </c>
      <c s="1122">
        <f>SUM(H27:H29)</f>
        <v>0</v>
      </c>
      <c s="1123"/>
      <c s="1121">
        <f>SUM(J27:J29)</f>
        <v>0</v>
      </c>
      <c s="1120">
        <f>SUM(K27:K29)</f>
        <v>0</v>
      </c>
      <c s="1120">
        <f>SUM(L27:L29)</f>
        <v>0</v>
      </c>
      <c s="1120">
        <f>SUM(M27:M29)</f>
        <v>0</v>
      </c>
      <c s="1121">
        <f>SUM(N27:N29)</f>
        <v>0</v>
      </c>
      <c s="1120">
        <f>SUM(O27:O29)</f>
        <v>0</v>
      </c>
      <c s="1124">
        <f>SUM(P27:P29)</f>
        <v>0</v>
      </c>
    </row>
    <row customHeight="1" ht="18">
      <c r="C27" s="1117"/>
      <c s="1125"/>
      <c s="1133" t="s">
        <v>172</v>
      </c>
      <c s="1134">
        <v>0</v>
      </c>
      <c s="1135">
        <v>0</v>
      </c>
      <c s="1122">
        <f>SUM(F27:G27)</f>
        <v>0</v>
      </c>
      <c s="1129"/>
      <c s="1135">
        <v>0</v>
      </c>
      <c s="1134">
        <v>0</v>
      </c>
      <c s="1134">
        <v>0</v>
      </c>
      <c s="1134">
        <v>0</v>
      </c>
      <c s="1135">
        <v>0</v>
      </c>
      <c s="1120">
        <f>SUM(I27:N27)</f>
        <v>0</v>
      </c>
      <c s="1124">
        <f>H27+O27</f>
        <v>0</v>
      </c>
    </row>
    <row customHeight="1" ht="18">
      <c r="C28" s="1117"/>
      <c s="1136"/>
      <c s="1131" t="s">
        <v>213</v>
      </c>
      <c s="1137">
        <v>0</v>
      </c>
      <c s="1138">
        <v>0</v>
      </c>
      <c s="1122">
        <f>SUM(F28:G28)</f>
        <v>0</v>
      </c>
      <c s="1139"/>
      <c s="1138">
        <v>0</v>
      </c>
      <c s="1137">
        <v>0</v>
      </c>
      <c s="1137">
        <v>0</v>
      </c>
      <c s="1137">
        <v>0</v>
      </c>
      <c s="1138">
        <v>0</v>
      </c>
      <c s="1120">
        <f>SUM(I28:N28)</f>
        <v>0</v>
      </c>
      <c s="1124">
        <f>H28+O28</f>
        <v>0</v>
      </c>
    </row>
    <row customHeight="1" ht="18">
      <c r="C29" s="1117"/>
      <c s="1140"/>
      <c s="1126" t="s">
        <v>214</v>
      </c>
      <c s="1141">
        <v>0</v>
      </c>
      <c s="1142">
        <v>0</v>
      </c>
      <c s="1122">
        <f>SUM(F29:G29)</f>
        <v>0</v>
      </c>
      <c s="1139"/>
      <c s="1142">
        <v>0</v>
      </c>
      <c s="1141">
        <v>0</v>
      </c>
      <c s="1141">
        <v>0</v>
      </c>
      <c s="1141">
        <v>0</v>
      </c>
      <c s="1142">
        <v>0</v>
      </c>
      <c s="1120">
        <f>SUM(I29:N29)</f>
        <v>0</v>
      </c>
      <c s="1124">
        <f>H29+O29</f>
        <v>0</v>
      </c>
    </row>
    <row customHeight="1" ht="18">
      <c r="C30" s="1117"/>
      <c s="1125" t="s">
        <v>173</v>
      </c>
      <c s="1143"/>
      <c s="1127">
        <v>0</v>
      </c>
      <c s="1128">
        <v>0</v>
      </c>
      <c s="1122">
        <f>SUM(F30:G30)</f>
        <v>0</v>
      </c>
      <c s="1129"/>
      <c s="1128">
        <v>0</v>
      </c>
      <c s="1127">
        <v>0</v>
      </c>
      <c s="1127">
        <v>0</v>
      </c>
      <c s="1127">
        <v>0</v>
      </c>
      <c s="1128">
        <v>0</v>
      </c>
      <c s="1120">
        <f>SUM(I30:N30)</f>
        <v>0</v>
      </c>
      <c s="1124">
        <f>H30+O30</f>
        <v>0</v>
      </c>
    </row>
    <row customHeight="1" ht="18">
      <c r="C31" s="1144"/>
      <c s="1145" t="s">
        <v>174</v>
      </c>
      <c s="1146"/>
      <c s="1147">
        <v>0</v>
      </c>
      <c s="1148">
        <v>0</v>
      </c>
      <c s="1149">
        <f>SUM(F31:G31)</f>
        <v>0</v>
      </c>
      <c s="1129"/>
      <c s="1148">
        <v>0</v>
      </c>
      <c s="1147">
        <v>0</v>
      </c>
      <c s="1147">
        <v>0</v>
      </c>
      <c s="1147">
        <v>0</v>
      </c>
      <c s="1148">
        <v>0</v>
      </c>
      <c s="1149">
        <f>SUM(I31:N31)</f>
        <v>0</v>
      </c>
      <c s="1150">
        <f>H31+O31</f>
        <v>0</v>
      </c>
    </row>
    <row customHeight="1" ht="18">
      <c r="C32" s="1110" t="s">
        <v>215</v>
      </c>
      <c s="1151"/>
      <c s="1152"/>
      <c s="1112">
        <f>SUM(F33:F41)</f>
        <v>0</v>
      </c>
      <c s="1113">
        <f>SUM(G33:G41)</f>
        <v>0</v>
      </c>
      <c s="1114">
        <f>SUM(H33:H41)</f>
        <v>0</v>
      </c>
      <c s="1115"/>
      <c s="1113">
        <f>SUM(J33:J41)</f>
        <v>0</v>
      </c>
      <c s="1112">
        <f>SUM(K33:K41)</f>
        <v>0</v>
      </c>
      <c s="1112">
        <f>SUM(L33:L41)</f>
        <v>0</v>
      </c>
      <c s="1112">
        <f>SUM(M33:M41)</f>
        <v>0</v>
      </c>
      <c s="1113">
        <f>SUM(N33:N41)</f>
        <v>0</v>
      </c>
      <c s="1112">
        <f>SUM(O33:O41)</f>
        <v>0</v>
      </c>
      <c s="1116">
        <f>SUM(P33:P41)</f>
        <v>0</v>
      </c>
    </row>
    <row customHeight="1" ht="18">
      <c r="C33" s="1153"/>
      <c s="1154" t="s">
        <v>190</v>
      </c>
      <c s="1155"/>
      <c s="1156">
        <v>0</v>
      </c>
      <c s="1157">
        <v>0</v>
      </c>
      <c s="1158">
        <f>SUM(F33:G33)</f>
        <v>0</v>
      </c>
      <c s="1129"/>
      <c s="1157">
        <v>0</v>
      </c>
      <c s="1156">
        <v>0</v>
      </c>
      <c s="1156">
        <v>0</v>
      </c>
      <c s="1156">
        <v>0</v>
      </c>
      <c s="1157">
        <v>0</v>
      </c>
      <c s="1159">
        <f>SUM(I33:N33)</f>
        <v>0</v>
      </c>
      <c s="1160">
        <f>H33+O33</f>
        <v>0</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0</v>
      </c>
      <c s="1127">
        <v>0</v>
      </c>
      <c s="1127">
        <v>0</v>
      </c>
      <c s="1127">
        <v>0</v>
      </c>
      <c s="1128">
        <v>0</v>
      </c>
      <c s="1120">
        <f>SUM(I35:N35)</f>
        <v>0</v>
      </c>
      <c s="1124">
        <f>H35+O35</f>
        <v>0</v>
      </c>
    </row>
    <row customHeight="1" ht="18">
      <c r="C36" s="1117"/>
      <c s="1161" t="s">
        <v>193</v>
      </c>
      <c s="1130"/>
      <c s="1127">
        <v>0</v>
      </c>
      <c s="1128">
        <v>0</v>
      </c>
      <c s="1122">
        <f>SUM(F36:G36)</f>
        <v>0</v>
      </c>
      <c s="1129"/>
      <c s="1128">
        <v>0</v>
      </c>
      <c s="1127">
        <v>0</v>
      </c>
      <c s="1127">
        <v>0</v>
      </c>
      <c s="1127">
        <v>0</v>
      </c>
      <c s="1128">
        <v>0</v>
      </c>
      <c s="1120">
        <f>SUM(I36:N36)</f>
        <v>0</v>
      </c>
      <c s="1124">
        <f>H36+O36</f>
        <v>0</v>
      </c>
    </row>
    <row customHeight="1" ht="18">
      <c r="C37" s="1117"/>
      <c s="1161" t="s">
        <v>194</v>
      </c>
      <c s="1130"/>
      <c s="1127">
        <v>0</v>
      </c>
      <c s="1128">
        <v>0</v>
      </c>
      <c s="1122">
        <f>SUM(F37:G37)</f>
        <v>0</v>
      </c>
      <c s="1129"/>
      <c s="1128">
        <v>0</v>
      </c>
      <c s="1127">
        <v>0</v>
      </c>
      <c s="1127">
        <v>0</v>
      </c>
      <c s="1127">
        <v>0</v>
      </c>
      <c s="1128">
        <v>0</v>
      </c>
      <c s="1120">
        <f>SUM(I37:N37)</f>
        <v>0</v>
      </c>
      <c s="1124">
        <f>H37+O37</f>
        <v>0</v>
      </c>
    </row>
    <row customHeight="1" ht="18">
      <c r="C38" s="1117"/>
      <c s="1161" t="s">
        <v>195</v>
      </c>
      <c s="1130"/>
      <c s="1157">
        <v>0</v>
      </c>
      <c s="1128">
        <v>0</v>
      </c>
      <c s="1122">
        <f>SUM(F38:G38)</f>
        <v>0</v>
      </c>
      <c s="1129"/>
      <c s="1128">
        <v>0</v>
      </c>
      <c s="1127">
        <v>0</v>
      </c>
      <c s="1127">
        <v>0</v>
      </c>
      <c s="1127">
        <v>0</v>
      </c>
      <c s="1128">
        <v>0</v>
      </c>
      <c s="1120">
        <f>SUM(I38:N38)</f>
        <v>0</v>
      </c>
      <c s="1124">
        <f>H38+O38</f>
        <v>0</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0</v>
      </c>
      <c s="1159">
        <f>SUM(I40:N40)</f>
        <v>0</v>
      </c>
      <c s="1160">
        <f>H40+O40</f>
        <v>0</v>
      </c>
    </row>
    <row customHeight="1" ht="18">
      <c r="C41" s="1163"/>
      <c s="1164" t="s">
        <v>198</v>
      </c>
      <c s="1165"/>
      <c s="1147">
        <v>0</v>
      </c>
      <c s="1148">
        <v>0</v>
      </c>
      <c s="1122">
        <f>SUM(F41:G41)</f>
        <v>0</v>
      </c>
      <c s="1129"/>
      <c s="1148">
        <v>0</v>
      </c>
      <c s="1147">
        <v>0</v>
      </c>
      <c s="1147">
        <v>0</v>
      </c>
      <c s="1147">
        <v>0</v>
      </c>
      <c s="1148">
        <v>0</v>
      </c>
      <c s="1166">
        <f>SUM(I41:N41)</f>
        <v>0</v>
      </c>
      <c s="1150">
        <f>H41+O41</f>
        <v>0</v>
      </c>
    </row>
    <row customHeight="1" ht="18">
      <c r="C42" s="1117" t="s">
        <v>216</v>
      </c>
      <c s="1119"/>
      <c s="1119"/>
      <c s="1113">
        <f>SUM(F43:F46)</f>
        <v>0</v>
      </c>
      <c s="1113">
        <f>SUM(G43:G46)</f>
        <v>0</v>
      </c>
      <c s="1114">
        <f>SUM(H43:H46)</f>
        <v>0</v>
      </c>
      <c s="1115"/>
      <c s="1113">
        <f>SUM(J43:J46)</f>
        <v>0</v>
      </c>
      <c s="1112">
        <f>SUM(K43:K46)</f>
        <v>0</v>
      </c>
      <c s="1112">
        <f>SUM(L43:L46)</f>
        <v>0</v>
      </c>
      <c s="1112">
        <f>SUM(M43:M46)</f>
        <v>0</v>
      </c>
      <c s="1113">
        <f>SUM(N43:N46)</f>
        <v>0</v>
      </c>
      <c s="1112">
        <f>SUM(O43:O46)</f>
        <v>0</v>
      </c>
      <c s="1116">
        <f>SUM(P43:P46)</f>
        <v>0</v>
      </c>
    </row>
    <row customHeight="1" ht="18">
      <c r="C43" s="1117"/>
      <c s="1167" t="s">
        <v>91</v>
      </c>
      <c s="1167"/>
      <c s="1128">
        <v>0</v>
      </c>
      <c s="1128">
        <v>0</v>
      </c>
      <c s="1122">
        <f>SUM(F43:G43)</f>
        <v>0</v>
      </c>
      <c s="1129"/>
      <c s="1128">
        <v>0</v>
      </c>
      <c s="1127">
        <v>0</v>
      </c>
      <c s="1127">
        <v>0</v>
      </c>
      <c s="1127">
        <v>0</v>
      </c>
      <c s="1128">
        <v>0</v>
      </c>
      <c s="1120">
        <f>SUM(I43:N43)</f>
        <v>0</v>
      </c>
      <c s="1124">
        <f>H43+O43</f>
        <v>0</v>
      </c>
    </row>
    <row customHeight="1" ht="18">
      <c r="C44" s="1117"/>
      <c s="1167" t="s">
        <v>92</v>
      </c>
      <c s="1167"/>
      <c s="1127">
        <v>0</v>
      </c>
      <c s="1128">
        <v>0</v>
      </c>
      <c s="1122">
        <f>SUM(F44:G44)</f>
        <v>0</v>
      </c>
      <c s="1129"/>
      <c s="1128">
        <v>0</v>
      </c>
      <c s="1127">
        <v>0</v>
      </c>
      <c s="1127">
        <v>0</v>
      </c>
      <c s="1127">
        <v>0</v>
      </c>
      <c s="1128">
        <v>0</v>
      </c>
      <c s="1120">
        <f>SUM(I44:N44)</f>
        <v>0</v>
      </c>
      <c s="1124">
        <f>H44+O44</f>
        <v>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0</v>
      </c>
      <c s="1173">
        <f>SUM(G11,G32,G42)</f>
        <v>0</v>
      </c>
      <c s="1174">
        <f>SUM(H11,H32,H42)</f>
        <v>0</v>
      </c>
      <c s="1041"/>
      <c s="1173">
        <f>SUM(J11,J32,J42)</f>
        <v>0</v>
      </c>
      <c s="1173">
        <f>SUM(K11,K32,K42)</f>
        <v>0</v>
      </c>
      <c s="1173">
        <f>SUM(L11,L32,L42)</f>
        <v>0</v>
      </c>
      <c s="1173">
        <f>SUM(M11,M32,M42)</f>
        <v>0</v>
      </c>
      <c s="1173">
        <f>SUM(N11,N32,N42)</f>
        <v>0</v>
      </c>
      <c s="1173">
        <f>O11+O32+O42</f>
        <v>0</v>
      </c>
      <c s="1175">
        <f>P11+P32+P42</f>
        <v>0</v>
      </c>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dataValidations count="1">
    <dataValidation allowBlank="1" showInputMessage="1" showErrorMessage="1" sqref="F28"/>
  </dataValidation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election activeCell="A1" sqref="A1"/>
    </sheetView>
  </sheetViews>
  <sheetFormatPr defaultColWidth="9" customHeight="1" defaultRowHeight="0"/>
  <cols>
    <col min="1" max="4" style="56" width="3.796875" customWidth="1"/>
    <col min="5" max="5" style="56" width="33.796875" customWidth="1"/>
    <col min="6" max="16" style="56" width="14.3984375" customWidth="1"/>
    <col min="17" max="17" style="49" width="4" customWidth="1"/>
  </cols>
  <sheetData>
    <row customHeight="1" ht="18">
      <c s="923" t="s">
        <v>229</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204</v>
      </c>
      <c r="N6" s="49"/>
      <c s="1022" t="s">
        <v>5</v>
      </c>
      <c s="849" t="s">
        <v>6</v>
      </c>
      <c s="1093" t="s">
        <v>7</v>
      </c>
    </row>
    <row customHeight="1" ht="18">
      <c r="B7" s="1196"/>
      <c s="923" t="s">
        <v>230</v>
      </c>
    </row>
    <row customHeight="1" ht="18">
      <c r="B8" s="1196"/>
      <c s="923" t="s">
        <v>222</v>
      </c>
    </row>
    <row customHeight="1" ht="18">
      <c r="C9" s="1094" t="s">
        <v>207</v>
      </c>
      <c s="1095"/>
      <c s="1096"/>
      <c s="1097" t="s">
        <v>153</v>
      </c>
      <c s="1098"/>
      <c s="1099"/>
      <c s="1100" t="s">
        <v>154</v>
      </c>
      <c s="1098"/>
      <c s="1098"/>
      <c s="1098"/>
      <c s="1098"/>
      <c s="1098"/>
      <c s="1099"/>
      <c s="1101" t="s">
        <v>87</v>
      </c>
    </row>
    <row customHeight="1" ht="18">
      <c r="C10" s="1102"/>
      <c s="1103"/>
      <c s="1104"/>
      <c s="1105" t="s">
        <v>128</v>
      </c>
      <c s="1106" t="s">
        <v>129</v>
      </c>
      <c s="1107" t="s">
        <v>14</v>
      </c>
      <c s="1108" t="s">
        <v>130</v>
      </c>
      <c s="1106" t="s">
        <v>131</v>
      </c>
      <c s="1105" t="s">
        <v>132</v>
      </c>
      <c s="1105" t="s">
        <v>133</v>
      </c>
      <c s="1105" t="s">
        <v>134</v>
      </c>
      <c s="1106" t="s">
        <v>135</v>
      </c>
      <c s="1107" t="s">
        <v>14</v>
      </c>
      <c s="1109"/>
    </row>
    <row customHeight="1" ht="18">
      <c r="C11" s="1110" t="s">
        <v>208</v>
      </c>
      <c s="1111"/>
      <c s="1111"/>
      <c s="1112">
        <f>SUM(F12,F18,F21,F26,F30,F31)</f>
        <v>0</v>
      </c>
      <c s="1113">
        <f>SUM(G12,G18,G21,G26,G30,G31)</f>
        <v>0</v>
      </c>
      <c s="1114">
        <f>SUM(H12,H18,H21,H26,H30,H31)</f>
        <v>0</v>
      </c>
      <c s="1115"/>
      <c s="1113">
        <f>SUM(J12,J18,J21,J26,J30,J31)</f>
        <v>0</v>
      </c>
      <c s="1113">
        <f>SUM(K12,K18,K21,K26,K30,K31)</f>
        <v>0</v>
      </c>
      <c s="1112">
        <f>SUM(L12,L18,L21,L26,L30,L31)</f>
        <v>0</v>
      </c>
      <c s="1113">
        <f>SUM(M12,M18,M21,M26,M30,M31)</f>
        <v>0</v>
      </c>
      <c s="1113">
        <f>SUM(N12,N18,N21,N26,N30,N31)</f>
        <v>0</v>
      </c>
      <c s="1112">
        <f>O12+O18+O21+O26+O30+O31</f>
        <v>0</v>
      </c>
      <c s="1116">
        <f>P12+P18+P21+P26+P30+P31</f>
        <v>0</v>
      </c>
    </row>
    <row customHeight="1" ht="18">
      <c r="C12" s="1117"/>
      <c s="1118" t="s">
        <v>209</v>
      </c>
      <c s="1119"/>
      <c s="1120">
        <f>SUM(F13:F17)</f>
        <v>0</v>
      </c>
      <c s="1121">
        <f>SUM(G13:G17)</f>
        <v>0</v>
      </c>
      <c s="1122">
        <f>SUM(H13:H17)</f>
        <v>0</v>
      </c>
      <c s="1123"/>
      <c s="1121">
        <f>SUM(J13:J17)</f>
        <v>0</v>
      </c>
      <c s="1120">
        <f>SUM(K13:K17)</f>
        <v>0</v>
      </c>
      <c s="1120">
        <f>SUM(L13:L17)</f>
        <v>0</v>
      </c>
      <c s="1120">
        <f>SUM(M13:M17)</f>
        <v>0</v>
      </c>
      <c s="1121">
        <f>SUM(N13:N17)</f>
        <v>0</v>
      </c>
      <c s="1120">
        <f>SUM(O13:O17)</f>
        <v>0</v>
      </c>
      <c s="1124">
        <f>SUM(P13:P17)</f>
        <v>0</v>
      </c>
    </row>
    <row customHeight="1" ht="18">
      <c r="C13" s="1117"/>
      <c s="1125"/>
      <c s="1126" t="s">
        <v>161</v>
      </c>
      <c s="1127">
        <v>0</v>
      </c>
      <c s="1128">
        <v>0</v>
      </c>
      <c s="1122">
        <f>SUM(F13:G13)</f>
        <v>0</v>
      </c>
      <c s="1129"/>
      <c s="1128">
        <v>0</v>
      </c>
      <c s="1127">
        <v>0</v>
      </c>
      <c s="1127">
        <v>0</v>
      </c>
      <c s="1127">
        <v>0</v>
      </c>
      <c s="1128">
        <v>0</v>
      </c>
      <c s="1120">
        <f>SUM(I13:N13)</f>
        <v>0</v>
      </c>
      <c s="1124">
        <f>H13+O13</f>
        <v>0</v>
      </c>
    </row>
    <row customHeight="1" ht="18">
      <c r="C14" s="1117"/>
      <c s="1125"/>
      <c s="1126" t="s">
        <v>162</v>
      </c>
      <c s="1127">
        <v>0</v>
      </c>
      <c s="1128">
        <v>0</v>
      </c>
      <c s="1122">
        <f>SUM(F14:G14)</f>
        <v>0</v>
      </c>
      <c s="1129"/>
      <c s="1128">
        <v>0</v>
      </c>
      <c s="1127">
        <v>0</v>
      </c>
      <c s="1127">
        <v>0</v>
      </c>
      <c s="1127">
        <v>0</v>
      </c>
      <c s="1128">
        <v>0</v>
      </c>
      <c s="1120">
        <f>SUM(I14:N14)</f>
        <v>0</v>
      </c>
      <c s="1124">
        <f>H14+O14</f>
        <v>0</v>
      </c>
    </row>
    <row customHeight="1" ht="18">
      <c r="C15" s="1117"/>
      <c s="1125"/>
      <c s="1126" t="s">
        <v>163</v>
      </c>
      <c s="1127">
        <v>0</v>
      </c>
      <c s="1128">
        <v>0</v>
      </c>
      <c s="1122">
        <f>SUM(F15:G15)</f>
        <v>0</v>
      </c>
      <c s="1129"/>
      <c s="1128">
        <v>0</v>
      </c>
      <c s="1127">
        <v>0</v>
      </c>
      <c s="1127">
        <v>0</v>
      </c>
      <c s="1127">
        <v>0</v>
      </c>
      <c s="1128">
        <v>0</v>
      </c>
      <c s="1120">
        <f>SUM(I15:N15)</f>
        <v>0</v>
      </c>
      <c s="1124">
        <f>H15+O15</f>
        <v>0</v>
      </c>
    </row>
    <row customHeight="1" ht="18">
      <c r="C16" s="1117"/>
      <c s="1125"/>
      <c s="1126" t="s">
        <v>164</v>
      </c>
      <c s="1127">
        <v>0</v>
      </c>
      <c s="1128">
        <v>0</v>
      </c>
      <c s="1122">
        <f>SUM(F16:G16)</f>
        <v>0</v>
      </c>
      <c s="1129"/>
      <c s="1128">
        <v>0</v>
      </c>
      <c s="1127">
        <v>0</v>
      </c>
      <c s="1127">
        <v>0</v>
      </c>
      <c s="1127">
        <v>0</v>
      </c>
      <c s="1128">
        <v>0</v>
      </c>
      <c s="1120">
        <f>SUM(I16:N16)</f>
        <v>0</v>
      </c>
      <c s="1124">
        <f>H16+O16</f>
        <v>0</v>
      </c>
    </row>
    <row customHeight="1" ht="18">
      <c r="C17" s="1117"/>
      <c s="1125"/>
      <c s="1126" t="s">
        <v>165</v>
      </c>
      <c s="1127">
        <v>0</v>
      </c>
      <c s="1128">
        <v>0</v>
      </c>
      <c s="1122">
        <f>SUM(F17:G17)</f>
        <v>0</v>
      </c>
      <c s="1129"/>
      <c s="1128">
        <v>0</v>
      </c>
      <c s="1127">
        <v>0</v>
      </c>
      <c s="1127">
        <v>0</v>
      </c>
      <c s="1127">
        <v>0</v>
      </c>
      <c s="1128">
        <v>0</v>
      </c>
      <c s="1120">
        <f>SUM(I17:N17)</f>
        <v>0</v>
      </c>
      <c s="1124">
        <f>H17+O17</f>
        <v>0</v>
      </c>
    </row>
    <row customHeight="1" ht="18">
      <c r="C18" s="1117"/>
      <c s="1118" t="s">
        <v>210</v>
      </c>
      <c s="1130"/>
      <c s="1120">
        <f>SUM(F19:F20)</f>
        <v>0</v>
      </c>
      <c s="1121">
        <f>SUM(G19:G20)</f>
        <v>0</v>
      </c>
      <c s="1122">
        <f>SUM(H19:H20)</f>
        <v>0</v>
      </c>
      <c s="1123"/>
      <c s="1121">
        <f>SUM(J19:J20)</f>
        <v>0</v>
      </c>
      <c s="1120">
        <f>SUM(K19:K20)</f>
        <v>0</v>
      </c>
      <c s="1120">
        <f>SUM(L19:L20)</f>
        <v>0</v>
      </c>
      <c s="1120">
        <f>SUM(M19:M20)</f>
        <v>0</v>
      </c>
      <c s="1121">
        <f>SUM(N19:N20)</f>
        <v>0</v>
      </c>
      <c s="1120">
        <f>SUM(O19:O20)</f>
        <v>0</v>
      </c>
      <c s="1124">
        <f>SUM(P19:P20)</f>
        <v>0</v>
      </c>
    </row>
    <row customHeight="1" ht="18">
      <c r="C19" s="1117"/>
      <c s="1125"/>
      <c s="1131" t="s">
        <v>166</v>
      </c>
      <c s="1127">
        <v>0</v>
      </c>
      <c s="1128">
        <v>0</v>
      </c>
      <c s="1122">
        <f>SUM(F19:G19)</f>
        <v>0</v>
      </c>
      <c s="1129"/>
      <c s="1128">
        <v>0</v>
      </c>
      <c s="1127">
        <v>0</v>
      </c>
      <c s="1127">
        <v>0</v>
      </c>
      <c s="1127">
        <v>0</v>
      </c>
      <c s="1128">
        <v>0</v>
      </c>
      <c s="1120">
        <f>SUM(I19:N19)</f>
        <v>0</v>
      </c>
      <c s="1124">
        <f>H19+O19</f>
        <v>0</v>
      </c>
    </row>
    <row customHeight="1" ht="18">
      <c r="C20" s="1117"/>
      <c s="1125"/>
      <c s="1131" t="s">
        <v>167</v>
      </c>
      <c s="1127">
        <v>0</v>
      </c>
      <c s="1128">
        <v>0</v>
      </c>
      <c s="1122">
        <f>SUM(F20:G20)</f>
        <v>0</v>
      </c>
      <c s="1129"/>
      <c s="1128">
        <v>0</v>
      </c>
      <c s="1127">
        <v>0</v>
      </c>
      <c s="1127">
        <v>0</v>
      </c>
      <c s="1127">
        <v>0</v>
      </c>
      <c s="1128">
        <v>0</v>
      </c>
      <c s="1120">
        <f>SUM(I20:N20)</f>
        <v>0</v>
      </c>
      <c s="1124">
        <f>H20+O20</f>
        <v>0</v>
      </c>
    </row>
    <row customHeight="1" ht="18">
      <c r="C21" s="1117"/>
      <c s="1118" t="s">
        <v>211</v>
      </c>
      <c s="1119"/>
      <c s="1120">
        <f>SUM(F22:F25)</f>
        <v>0</v>
      </c>
      <c s="1121">
        <f>SUM(G22:G25)</f>
        <v>0</v>
      </c>
      <c s="1122">
        <f>SUM(H22:H25)</f>
        <v>0</v>
      </c>
      <c s="1123"/>
      <c s="1121">
        <f>SUM(J22:J25)</f>
        <v>0</v>
      </c>
      <c s="1120">
        <f>SUM(K22:K25)</f>
        <v>0</v>
      </c>
      <c s="1120">
        <f>SUM(L22:L25)</f>
        <v>0</v>
      </c>
      <c s="1120">
        <f>SUM(M22:M25)</f>
        <v>0</v>
      </c>
      <c s="1121">
        <f>SUM(N22:N25)</f>
        <v>0</v>
      </c>
      <c s="1120">
        <f>SUM(O22:O25)</f>
        <v>0</v>
      </c>
      <c s="1124">
        <f>SUM(P22:P25)</f>
        <v>0</v>
      </c>
    </row>
    <row customHeight="1" ht="18">
      <c r="C22" s="1117"/>
      <c s="1125"/>
      <c s="1126" t="s">
        <v>168</v>
      </c>
      <c s="1127">
        <v>0</v>
      </c>
      <c s="1128">
        <v>0</v>
      </c>
      <c s="1122">
        <f>SUM(F22:G22)</f>
        <v>0</v>
      </c>
      <c s="1129"/>
      <c s="1128">
        <v>0</v>
      </c>
      <c s="1127">
        <v>0</v>
      </c>
      <c s="1127">
        <v>0</v>
      </c>
      <c s="1127">
        <v>0</v>
      </c>
      <c s="1128">
        <v>0</v>
      </c>
      <c s="1120">
        <f>SUM(I22:N22)</f>
        <v>0</v>
      </c>
      <c s="1124">
        <f>H22+O22</f>
        <v>0</v>
      </c>
    </row>
    <row customHeight="1" ht="18">
      <c r="C23" s="1117"/>
      <c s="1125"/>
      <c s="1126" t="s">
        <v>169</v>
      </c>
      <c s="1127">
        <v>0</v>
      </c>
      <c s="1128">
        <v>0</v>
      </c>
      <c s="1122">
        <f>SUM(F23:G23)</f>
        <v>0</v>
      </c>
      <c s="1129"/>
      <c s="1128">
        <v>0</v>
      </c>
      <c s="1127">
        <v>0</v>
      </c>
      <c s="1127">
        <v>0</v>
      </c>
      <c s="1127">
        <v>0</v>
      </c>
      <c s="1128">
        <v>0</v>
      </c>
      <c s="1120">
        <f>SUM(I23:N23)</f>
        <v>0</v>
      </c>
      <c s="1124">
        <f>H23+O23</f>
        <v>0</v>
      </c>
    </row>
    <row customHeight="1" ht="18">
      <c r="C24" s="1117"/>
      <c s="1125"/>
      <c s="1126" t="s">
        <v>170</v>
      </c>
      <c s="1127">
        <v>0</v>
      </c>
      <c s="1128">
        <v>0</v>
      </c>
      <c s="1122">
        <f>SUM(F24:G24)</f>
        <v>0</v>
      </c>
      <c s="1129"/>
      <c s="1128">
        <v>0</v>
      </c>
      <c s="1127">
        <v>0</v>
      </c>
      <c s="1127">
        <v>0</v>
      </c>
      <c s="1127">
        <v>0</v>
      </c>
      <c s="1128">
        <v>0</v>
      </c>
      <c s="1120">
        <f>SUM(I24:N24)</f>
        <v>0</v>
      </c>
      <c s="1124">
        <f>H24+O24</f>
        <v>0</v>
      </c>
    </row>
    <row customHeight="1" ht="18">
      <c r="C25" s="1117"/>
      <c s="1132"/>
      <c s="1126" t="s">
        <v>171</v>
      </c>
      <c s="1127">
        <v>0</v>
      </c>
      <c s="1128">
        <v>0</v>
      </c>
      <c s="1122">
        <f>SUM(F25:G25)</f>
        <v>0</v>
      </c>
      <c s="1129"/>
      <c s="1128">
        <v>0</v>
      </c>
      <c s="1127">
        <v>0</v>
      </c>
      <c s="1127">
        <v>0</v>
      </c>
      <c s="1127">
        <v>0</v>
      </c>
      <c s="1128">
        <v>0</v>
      </c>
      <c s="1120">
        <f>SUM(I25:N25)</f>
        <v>0</v>
      </c>
      <c s="1124">
        <f>H25+O25</f>
        <v>0</v>
      </c>
    </row>
    <row customHeight="1" ht="18">
      <c r="C26" s="1117"/>
      <c s="1118" t="s">
        <v>212</v>
      </c>
      <c s="1119"/>
      <c s="1120">
        <f>SUM(F27:F29)</f>
        <v>0</v>
      </c>
      <c s="1121">
        <f>SUM(G27:G29)</f>
        <v>0</v>
      </c>
      <c s="1122">
        <f>SUM(H27:H29)</f>
        <v>0</v>
      </c>
      <c s="1123"/>
      <c s="1121">
        <f>SUM(J27:J29)</f>
        <v>0</v>
      </c>
      <c s="1120">
        <f>SUM(K27:K29)</f>
        <v>0</v>
      </c>
      <c s="1120">
        <f>SUM(L27:L29)</f>
        <v>0</v>
      </c>
      <c s="1120">
        <f>SUM(M27:M29)</f>
        <v>0</v>
      </c>
      <c s="1121">
        <f>SUM(N27:N29)</f>
        <v>0</v>
      </c>
      <c s="1120">
        <f>SUM(O27:O29)</f>
        <v>0</v>
      </c>
      <c s="1124">
        <f>SUM(P27:P29)</f>
        <v>0</v>
      </c>
    </row>
    <row customHeight="1" ht="18">
      <c r="C27" s="1117"/>
      <c s="1125"/>
      <c s="1133" t="s">
        <v>172</v>
      </c>
      <c s="1134">
        <v>0</v>
      </c>
      <c s="1135">
        <v>0</v>
      </c>
      <c s="1122">
        <f>SUM(F27:G27)</f>
        <v>0</v>
      </c>
      <c s="1129"/>
      <c s="1135">
        <v>0</v>
      </c>
      <c s="1134">
        <v>0</v>
      </c>
      <c s="1134">
        <v>0</v>
      </c>
      <c s="1134">
        <v>0</v>
      </c>
      <c s="1135">
        <v>0</v>
      </c>
      <c s="1120">
        <f>SUM(I27:N27)</f>
        <v>0</v>
      </c>
      <c s="1124">
        <f>H27+O27</f>
        <v>0</v>
      </c>
    </row>
    <row customHeight="1" ht="18">
      <c r="C28" s="1117"/>
      <c s="1136"/>
      <c s="1131" t="s">
        <v>213</v>
      </c>
      <c s="1137">
        <v>0</v>
      </c>
      <c s="1138">
        <v>0</v>
      </c>
      <c s="1122">
        <f>SUM(F28:G28)</f>
        <v>0</v>
      </c>
      <c s="1139"/>
      <c s="1138">
        <v>0</v>
      </c>
      <c s="1137">
        <v>0</v>
      </c>
      <c s="1137">
        <v>0</v>
      </c>
      <c s="1137">
        <v>0</v>
      </c>
      <c s="1138">
        <v>0</v>
      </c>
      <c s="1120">
        <f>SUM(I28:N28)</f>
        <v>0</v>
      </c>
      <c s="1124">
        <f>H28+O28</f>
        <v>0</v>
      </c>
    </row>
    <row customHeight="1" ht="18">
      <c r="C29" s="1117"/>
      <c s="1140"/>
      <c s="1126" t="s">
        <v>214</v>
      </c>
      <c s="1141">
        <v>0</v>
      </c>
      <c s="1142">
        <v>0</v>
      </c>
      <c s="1122">
        <f>SUM(F29:G29)</f>
        <v>0</v>
      </c>
      <c s="1139"/>
      <c s="1142">
        <v>0</v>
      </c>
      <c s="1141">
        <v>0</v>
      </c>
      <c s="1141">
        <v>0</v>
      </c>
      <c s="1141">
        <v>0</v>
      </c>
      <c s="1142">
        <v>0</v>
      </c>
      <c s="1120">
        <f>SUM(I29:N29)</f>
        <v>0</v>
      </c>
      <c s="1124">
        <f>H29+O29</f>
        <v>0</v>
      </c>
    </row>
    <row customHeight="1" ht="18">
      <c r="C30" s="1117"/>
      <c s="1125" t="s">
        <v>173</v>
      </c>
      <c s="1143"/>
      <c s="1127">
        <v>0</v>
      </c>
      <c s="1128">
        <v>0</v>
      </c>
      <c s="1122">
        <f>SUM(F30:G30)</f>
        <v>0</v>
      </c>
      <c s="1129"/>
      <c s="1128">
        <v>0</v>
      </c>
      <c s="1127">
        <v>0</v>
      </c>
      <c s="1127">
        <v>0</v>
      </c>
      <c s="1127">
        <v>0</v>
      </c>
      <c s="1128">
        <v>0</v>
      </c>
      <c s="1120">
        <f>SUM(I30:N30)</f>
        <v>0</v>
      </c>
      <c s="1124">
        <f>H30+O30</f>
        <v>0</v>
      </c>
    </row>
    <row customHeight="1" ht="18">
      <c r="C31" s="1144"/>
      <c s="1145" t="s">
        <v>174</v>
      </c>
      <c s="1146"/>
      <c s="1147">
        <v>0</v>
      </c>
      <c s="1148">
        <v>0</v>
      </c>
      <c s="1149">
        <f>SUM(F31:G31)</f>
        <v>0</v>
      </c>
      <c s="1129"/>
      <c s="1148">
        <v>0</v>
      </c>
      <c s="1147">
        <v>0</v>
      </c>
      <c s="1147">
        <v>0</v>
      </c>
      <c s="1147">
        <v>0</v>
      </c>
      <c s="1148">
        <v>0</v>
      </c>
      <c s="1149">
        <f>SUM(I31:N31)</f>
        <v>0</v>
      </c>
      <c s="1150">
        <f>H31+O31</f>
        <v>0</v>
      </c>
    </row>
    <row customHeight="1" ht="18">
      <c r="C32" s="1110" t="s">
        <v>215</v>
      </c>
      <c s="1151"/>
      <c s="1152"/>
      <c s="1112">
        <f>SUM(F33:F41)</f>
        <v>0</v>
      </c>
      <c s="1113">
        <f>SUM(G33:G41)</f>
        <v>0</v>
      </c>
      <c s="1114">
        <f>SUM(H33:H41)</f>
        <v>0</v>
      </c>
      <c s="1115"/>
      <c s="1113">
        <f>SUM(J33:J41)</f>
        <v>0</v>
      </c>
      <c s="1112">
        <f>SUM(K33:K41)</f>
        <v>0</v>
      </c>
      <c s="1112">
        <f>SUM(L33:L41)</f>
        <v>0</v>
      </c>
      <c s="1112">
        <f>SUM(M33:M41)</f>
        <v>0</v>
      </c>
      <c s="1113">
        <f>SUM(N33:N41)</f>
        <v>0</v>
      </c>
      <c s="1112">
        <f>SUM(O33:O41)</f>
        <v>0</v>
      </c>
      <c s="1116">
        <f>SUM(P33:P41)</f>
        <v>0</v>
      </c>
    </row>
    <row customHeight="1" ht="18">
      <c r="C33" s="1153"/>
      <c s="1154" t="s">
        <v>190</v>
      </c>
      <c s="1155"/>
      <c s="1156">
        <v>0</v>
      </c>
      <c s="1157">
        <v>0</v>
      </c>
      <c s="1158">
        <f>SUM(F33:G33)</f>
        <v>0</v>
      </c>
      <c s="1129"/>
      <c s="1157">
        <v>0</v>
      </c>
      <c s="1156">
        <v>0</v>
      </c>
      <c s="1156">
        <v>0</v>
      </c>
      <c s="1156">
        <v>0</v>
      </c>
      <c s="1157">
        <v>0</v>
      </c>
      <c s="1159">
        <f>SUM(I33:N33)</f>
        <v>0</v>
      </c>
      <c s="1160">
        <f>H33+O33</f>
        <v>0</v>
      </c>
    </row>
    <row customHeight="1" ht="18">
      <c r="C34" s="1117"/>
      <c s="1132" t="s">
        <v>191</v>
      </c>
      <c s="1143"/>
      <c s="1156">
        <v>0</v>
      </c>
      <c s="1157">
        <v>0</v>
      </c>
      <c s="1122">
        <f>SUM(F34:G34)</f>
        <v>0</v>
      </c>
      <c s="1129"/>
      <c s="1128">
        <v>0</v>
      </c>
      <c s="1127">
        <v>0</v>
      </c>
      <c s="1127">
        <v>0</v>
      </c>
      <c s="1127">
        <v>0</v>
      </c>
      <c s="1128">
        <v>0</v>
      </c>
      <c s="1120">
        <f>SUM(I34:N34)</f>
        <v>0</v>
      </c>
      <c s="1124">
        <f>H34+O34</f>
        <v>0</v>
      </c>
    </row>
    <row customHeight="1" ht="18">
      <c r="C35" s="1117"/>
      <c s="1132" t="s">
        <v>192</v>
      </c>
      <c s="1143"/>
      <c s="1127">
        <v>0</v>
      </c>
      <c s="1128">
        <v>0</v>
      </c>
      <c s="1122">
        <f>SUM(F35:G35)</f>
        <v>0</v>
      </c>
      <c s="1129"/>
      <c s="1128">
        <v>0</v>
      </c>
      <c s="1127">
        <v>0</v>
      </c>
      <c s="1127">
        <v>0</v>
      </c>
      <c s="1127">
        <v>0</v>
      </c>
      <c s="1128">
        <v>0</v>
      </c>
      <c s="1120">
        <f>SUM(I35:N35)</f>
        <v>0</v>
      </c>
      <c s="1124">
        <f>H35+O35</f>
        <v>0</v>
      </c>
    </row>
    <row customHeight="1" ht="18">
      <c r="C36" s="1117"/>
      <c s="1161" t="s">
        <v>193</v>
      </c>
      <c s="1130"/>
      <c s="1127">
        <v>0</v>
      </c>
      <c s="1128">
        <v>0</v>
      </c>
      <c s="1122">
        <f>SUM(F36:G36)</f>
        <v>0</v>
      </c>
      <c s="1129"/>
      <c s="1128">
        <v>0</v>
      </c>
      <c s="1127">
        <v>0</v>
      </c>
      <c s="1127">
        <v>0</v>
      </c>
      <c s="1127">
        <v>0</v>
      </c>
      <c s="1128">
        <v>0</v>
      </c>
      <c s="1120">
        <f>SUM(I36:N36)</f>
        <v>0</v>
      </c>
      <c s="1124">
        <f>H36+O36</f>
        <v>0</v>
      </c>
    </row>
    <row customHeight="1" ht="18">
      <c r="C37" s="1117"/>
      <c s="1161" t="s">
        <v>194</v>
      </c>
      <c s="1130"/>
      <c s="1127">
        <v>0</v>
      </c>
      <c s="1128">
        <v>0</v>
      </c>
      <c s="1122">
        <f>SUM(F37:G37)</f>
        <v>0</v>
      </c>
      <c s="1129"/>
      <c s="1128">
        <v>0</v>
      </c>
      <c s="1127">
        <v>0</v>
      </c>
      <c s="1127">
        <v>0</v>
      </c>
      <c s="1127">
        <v>0</v>
      </c>
      <c s="1128">
        <v>0</v>
      </c>
      <c s="1120">
        <f>SUM(I37:N37)</f>
        <v>0</v>
      </c>
      <c s="1124">
        <f>H37+O37</f>
        <v>0</v>
      </c>
    </row>
    <row customHeight="1" ht="18">
      <c r="C38" s="1117"/>
      <c s="1161" t="s">
        <v>195</v>
      </c>
      <c s="1130"/>
      <c s="1157">
        <v>0</v>
      </c>
      <c s="1128">
        <v>0</v>
      </c>
      <c s="1122">
        <f>SUM(F38:G38)</f>
        <v>0</v>
      </c>
      <c s="1129"/>
      <c s="1128">
        <v>0</v>
      </c>
      <c s="1127">
        <v>0</v>
      </c>
      <c s="1127">
        <v>0</v>
      </c>
      <c s="1127">
        <v>0</v>
      </c>
      <c s="1128">
        <v>0</v>
      </c>
      <c s="1120">
        <f>SUM(I38:N38)</f>
        <v>0</v>
      </c>
      <c s="1124">
        <f>H38+O38</f>
        <v>0</v>
      </c>
    </row>
    <row customHeight="1" ht="18">
      <c r="C39" s="1117"/>
      <c s="1154" t="s">
        <v>196</v>
      </c>
      <c s="1162"/>
      <c s="1156">
        <v>0</v>
      </c>
      <c s="1157">
        <v>0</v>
      </c>
      <c s="1122">
        <f>SUM(F39:G39)</f>
        <v>0</v>
      </c>
      <c s="1129"/>
      <c s="1128">
        <v>0</v>
      </c>
      <c s="1127">
        <v>0</v>
      </c>
      <c s="1127">
        <v>0</v>
      </c>
      <c s="1127">
        <v>0</v>
      </c>
      <c s="1128">
        <v>0</v>
      </c>
      <c s="1120">
        <f>SUM(I39:N39)</f>
        <v>0</v>
      </c>
      <c s="1124">
        <f>H39+O39</f>
        <v>0</v>
      </c>
    </row>
    <row customHeight="1" ht="18">
      <c r="C40" s="1153"/>
      <c s="1154" t="s">
        <v>197</v>
      </c>
      <c s="1155"/>
      <c s="1156">
        <v>0</v>
      </c>
      <c s="1157">
        <v>0</v>
      </c>
      <c s="1158">
        <f>SUM(F40:G40)</f>
        <v>0</v>
      </c>
      <c s="1129"/>
      <c s="1157">
        <v>0</v>
      </c>
      <c s="1156">
        <v>0</v>
      </c>
      <c s="1156">
        <v>0</v>
      </c>
      <c s="1156">
        <v>0</v>
      </c>
      <c s="1157">
        <v>0</v>
      </c>
      <c s="1159">
        <f>SUM(I40:N40)</f>
        <v>0</v>
      </c>
      <c s="1160">
        <f>H40+O40</f>
        <v>0</v>
      </c>
    </row>
    <row customHeight="1" ht="18">
      <c r="C41" s="1163"/>
      <c s="1164" t="s">
        <v>198</v>
      </c>
      <c s="1165"/>
      <c s="1147">
        <v>0</v>
      </c>
      <c s="1148">
        <v>0</v>
      </c>
      <c s="1122">
        <f>SUM(F41:G41)</f>
        <v>0</v>
      </c>
      <c s="1129"/>
      <c s="1148">
        <v>0</v>
      </c>
      <c s="1147">
        <v>0</v>
      </c>
      <c s="1147">
        <v>0</v>
      </c>
      <c s="1147">
        <v>0</v>
      </c>
      <c s="1148">
        <v>0</v>
      </c>
      <c s="1166">
        <f>SUM(I41:N41)</f>
        <v>0</v>
      </c>
      <c s="1150">
        <f>H41+O41</f>
        <v>0</v>
      </c>
    </row>
    <row customHeight="1" ht="18">
      <c r="C42" s="1117" t="s">
        <v>216</v>
      </c>
      <c s="1119"/>
      <c s="1119"/>
      <c s="1113">
        <f>SUM(F43:F46)</f>
        <v>0</v>
      </c>
      <c s="1113">
        <f>SUM(G43:G46)</f>
        <v>0</v>
      </c>
      <c s="1114">
        <f>SUM(H43:H46)</f>
        <v>0</v>
      </c>
      <c s="1115"/>
      <c s="1113">
        <f>SUM(J43:J46)</f>
        <v>0</v>
      </c>
      <c s="1112">
        <f>SUM(K43:K46)</f>
        <v>0</v>
      </c>
      <c s="1112">
        <f>SUM(L43:L46)</f>
        <v>0</v>
      </c>
      <c s="1112">
        <f>SUM(M43:M46)</f>
        <v>0</v>
      </c>
      <c s="1113">
        <f>SUM(N43:N46)</f>
        <v>0</v>
      </c>
      <c s="1112">
        <f>SUM(O43:O46)</f>
        <v>0</v>
      </c>
      <c s="1116">
        <f>SUM(P43:P46)</f>
        <v>0</v>
      </c>
    </row>
    <row customHeight="1" ht="18">
      <c r="C43" s="1117"/>
      <c s="1167" t="s">
        <v>91</v>
      </c>
      <c s="1167"/>
      <c s="1128">
        <v>0</v>
      </c>
      <c s="1128">
        <v>0</v>
      </c>
      <c s="1122">
        <f>SUM(F43:G43)</f>
        <v>0</v>
      </c>
      <c s="1129"/>
      <c s="1128">
        <v>0</v>
      </c>
      <c s="1127">
        <v>0</v>
      </c>
      <c s="1127">
        <v>0</v>
      </c>
      <c s="1127">
        <v>0</v>
      </c>
      <c s="1128">
        <v>0</v>
      </c>
      <c s="1120">
        <f>SUM(I43:N43)</f>
        <v>0</v>
      </c>
      <c s="1124">
        <f>H43+O43</f>
        <v>0</v>
      </c>
    </row>
    <row customHeight="1" ht="18">
      <c r="C44" s="1117"/>
      <c s="1167" t="s">
        <v>92</v>
      </c>
      <c s="1167"/>
      <c s="1127">
        <v>0</v>
      </c>
      <c s="1128">
        <v>0</v>
      </c>
      <c s="1122">
        <f>SUM(F44:G44)</f>
        <v>0</v>
      </c>
      <c s="1129"/>
      <c s="1128">
        <v>0</v>
      </c>
      <c s="1127">
        <v>0</v>
      </c>
      <c s="1127">
        <v>0</v>
      </c>
      <c s="1127">
        <v>0</v>
      </c>
      <c s="1128">
        <v>0</v>
      </c>
      <c s="1120">
        <f>SUM(I44:N44)</f>
        <v>0</v>
      </c>
      <c s="1124">
        <f>H44+O44</f>
        <v>0</v>
      </c>
    </row>
    <row customHeight="1" ht="18">
      <c r="C45" s="1117"/>
      <c s="1168" t="s">
        <v>157</v>
      </c>
      <c s="1168"/>
      <c s="1156">
        <v>0</v>
      </c>
      <c s="1157">
        <v>0</v>
      </c>
      <c s="1122">
        <f>SUM(F45:G45)</f>
        <v>0</v>
      </c>
      <c s="1129"/>
      <c s="1157">
        <v>0</v>
      </c>
      <c s="1156">
        <v>0</v>
      </c>
      <c s="1156">
        <v>0</v>
      </c>
      <c s="1156">
        <v>0</v>
      </c>
      <c s="1157">
        <v>0</v>
      </c>
      <c s="1120">
        <f>SUM(I45:N45)</f>
        <v>0</v>
      </c>
      <c s="1124">
        <f>H45+O45</f>
        <v>0</v>
      </c>
    </row>
    <row customHeight="1" ht="18">
      <c r="C46" s="1117"/>
      <c s="1169" t="s">
        <v>217</v>
      </c>
      <c s="1169"/>
      <c s="1147">
        <v>0</v>
      </c>
      <c s="1148">
        <v>0</v>
      </c>
      <c s="1149">
        <f>SUM(F46:G46)</f>
        <v>0</v>
      </c>
      <c s="1129"/>
      <c s="1148">
        <v>0</v>
      </c>
      <c s="1147">
        <v>0</v>
      </c>
      <c s="1147">
        <v>0</v>
      </c>
      <c s="1147">
        <v>0</v>
      </c>
      <c s="1148">
        <v>0</v>
      </c>
      <c s="1166">
        <f>SUM(I46:N46)</f>
        <v>0</v>
      </c>
      <c s="1150">
        <f>H46+O46</f>
        <v>0</v>
      </c>
    </row>
    <row customHeight="1" ht="18">
      <c r="C47" s="1170" t="s">
        <v>218</v>
      </c>
      <c s="1171"/>
      <c s="1172"/>
      <c s="1173">
        <f>SUM(F11,F32,F42)</f>
        <v>0</v>
      </c>
      <c s="1173">
        <f>SUM(G11,G32,G42)</f>
        <v>0</v>
      </c>
      <c s="1174">
        <f>SUM(H11,H32,H42)</f>
        <v>0</v>
      </c>
      <c s="1041"/>
      <c s="1173">
        <f>SUM(J11,J32,J42)</f>
        <v>0</v>
      </c>
      <c s="1173">
        <f>SUM(K11,K32,K42)</f>
        <v>0</v>
      </c>
      <c s="1173">
        <f>SUM(L11,L32,L42)</f>
        <v>0</v>
      </c>
      <c s="1173">
        <f>SUM(M11,M32,M42)</f>
        <v>0</v>
      </c>
      <c s="1173">
        <f>SUM(N11,N32,N42)</f>
        <v>0</v>
      </c>
      <c s="1173">
        <f>O11+O32+O42</f>
        <v>0</v>
      </c>
      <c s="1175">
        <f>P11+P32+P42</f>
        <v>0</v>
      </c>
    </row>
    <row customHeight="1" ht="12"/>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dataValidations count="1">
    <dataValidation allowBlank="1" showInputMessage="1" showErrorMessage="1" sqref="F28"/>
  </dataValidation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election activeCell="A1" sqref="A1"/>
    </sheetView>
  </sheetViews>
  <sheetFormatPr defaultColWidth="9" customHeight="1" defaultRowHeight="12"/>
  <cols>
    <col min="1" max="4" style="56" width="3.796875" customWidth="1"/>
    <col min="5" max="5" style="56" width="35.59765625" customWidth="1"/>
    <col min="6" max="16" style="56" width="14.3984375" customWidth="1"/>
    <col min="17" max="17" style="49" width="4" customWidth="1"/>
  </cols>
  <sheetData>
    <row customHeight="1" ht="18">
      <c s="923" t="s">
        <v>231</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232</v>
      </c>
      <c r="N6" s="49"/>
      <c s="1022" t="s">
        <v>5</v>
      </c>
      <c s="849" t="s">
        <v>6</v>
      </c>
      <c s="1093" t="s">
        <v>7</v>
      </c>
    </row>
    <row customHeight="1" ht="18">
      <c r="C7" s="923" t="s">
        <v>233</v>
      </c>
    </row>
    <row customHeight="1" ht="18">
      <c r="C8" s="1094" t="s">
        <v>207</v>
      </c>
      <c s="1095"/>
      <c s="1096"/>
      <c s="1097" t="s">
        <v>153</v>
      </c>
      <c s="1098"/>
      <c s="1099"/>
      <c s="1100" t="s">
        <v>154</v>
      </c>
      <c s="1098"/>
      <c s="1098"/>
      <c s="1098"/>
      <c s="1098"/>
      <c s="1098"/>
      <c s="1099"/>
      <c s="1101" t="s">
        <v>87</v>
      </c>
    </row>
    <row customHeight="1" ht="18">
      <c r="C9" s="1102"/>
      <c s="1103"/>
      <c s="1104"/>
      <c s="1105" t="s">
        <v>128</v>
      </c>
      <c s="1106" t="s">
        <v>129</v>
      </c>
      <c s="1107" t="s">
        <v>14</v>
      </c>
      <c s="1108" t="s">
        <v>130</v>
      </c>
      <c s="1106" t="s">
        <v>131</v>
      </c>
      <c s="1105" t="s">
        <v>132</v>
      </c>
      <c s="1105" t="s">
        <v>133</v>
      </c>
      <c s="1105" t="s">
        <v>134</v>
      </c>
      <c s="1106" t="s">
        <v>135</v>
      </c>
      <c s="1235" t="s">
        <v>14</v>
      </c>
      <c s="1109"/>
    </row>
    <row customHeight="1" ht="18">
      <c r="C10" s="1110" t="s">
        <v>234</v>
      </c>
      <c s="1236"/>
      <c s="1237"/>
      <c s="266"/>
      <c s="266"/>
      <c s="266"/>
      <c s="266"/>
      <c s="266"/>
      <c s="266"/>
      <c s="266"/>
      <c s="266"/>
      <c s="266"/>
      <c s="266"/>
      <c s="268"/>
    </row>
    <row customHeight="1" ht="18">
      <c r="C11" s="1117"/>
      <c s="1238" t="s">
        <v>97</v>
      </c>
      <c s="1239"/>
      <c s="1240">
        <f>SUM(F12:F20)</f>
        <v>3</v>
      </c>
      <c s="1159">
        <f>SUM(G12:G20)</f>
        <v>28</v>
      </c>
      <c s="1114">
        <f>SUM(H12:H20)</f>
        <v>31</v>
      </c>
      <c s="1115"/>
      <c s="1241">
        <f>SUM(J12:J20)</f>
        <v>890</v>
      </c>
      <c s="1159">
        <f>SUM(K12:K20)</f>
        <v>1495</v>
      </c>
      <c s="1159">
        <f>SUM(L12:L20)</f>
        <v>3531</v>
      </c>
      <c s="1159">
        <f>SUM(M12:M20)</f>
        <v>3400</v>
      </c>
      <c s="1159">
        <f>SUM(N12:N20)</f>
        <v>2942</v>
      </c>
      <c s="1114">
        <f>SUM(O12:O20)</f>
        <v>12258</v>
      </c>
      <c s="1116">
        <f>SUM(P12:P20)</f>
        <v>12289</v>
      </c>
    </row>
    <row customHeight="1" ht="18">
      <c r="C12" s="1117"/>
      <c s="1242"/>
      <c s="1126" t="s">
        <v>91</v>
      </c>
      <c s="1157">
        <v>0</v>
      </c>
      <c s="1157">
        <v>0</v>
      </c>
      <c s="1158">
        <f>SUM(F12:G12)</f>
        <v>0</v>
      </c>
      <c s="1129"/>
      <c s="1243">
        <v>209</v>
      </c>
      <c s="1156">
        <v>442</v>
      </c>
      <c s="1156">
        <v>1920</v>
      </c>
      <c s="1156">
        <v>2045</v>
      </c>
      <c s="1156">
        <v>1763</v>
      </c>
      <c s="1158">
        <f>SUM(I12:N12)</f>
        <v>6379</v>
      </c>
      <c s="1160">
        <f>H12+O12</f>
        <v>6379</v>
      </c>
    </row>
    <row customHeight="1" ht="18">
      <c r="C13" s="1117"/>
      <c s="1244"/>
      <c s="1126" t="s">
        <v>92</v>
      </c>
      <c s="1157">
        <v>0</v>
      </c>
      <c s="1157">
        <v>0</v>
      </c>
      <c s="1158">
        <f>SUM(F13:G13)</f>
        <v>0</v>
      </c>
      <c s="1129"/>
      <c s="1243">
        <v>440</v>
      </c>
      <c s="1156">
        <v>565</v>
      </c>
      <c s="1156">
        <v>709</v>
      </c>
      <c s="1156">
        <v>592</v>
      </c>
      <c s="1156">
        <v>529</v>
      </c>
      <c s="1158">
        <f>SUM(I13:N13)</f>
        <v>2835</v>
      </c>
      <c s="1160">
        <f>H13+O13</f>
        <v>2835</v>
      </c>
    </row>
    <row customHeight="1" ht="18">
      <c r="C14" s="1117"/>
      <c s="1242"/>
      <c s="1126" t="s">
        <v>157</v>
      </c>
      <c s="1157">
        <v>0</v>
      </c>
      <c s="1157">
        <v>0</v>
      </c>
      <c s="1158">
        <f>SUM(F14:G14)</f>
        <v>0</v>
      </c>
      <c s="1129"/>
      <c s="1243">
        <v>0</v>
      </c>
      <c s="1156">
        <v>0</v>
      </c>
      <c s="1156">
        <v>0</v>
      </c>
      <c s="1156">
        <v>34</v>
      </c>
      <c s="1156">
        <v>0</v>
      </c>
      <c s="1158">
        <f>SUM(I14:N14)</f>
        <v>34</v>
      </c>
      <c s="1160">
        <f>H14+O14</f>
        <v>34</v>
      </c>
    </row>
    <row customHeight="1" ht="18">
      <c r="C15" s="1117"/>
      <c s="1242"/>
      <c s="1126" t="s">
        <v>94</v>
      </c>
      <c s="1157">
        <v>0</v>
      </c>
      <c s="1157">
        <v>0</v>
      </c>
      <c s="1158">
        <f>SUM(F15:G15)</f>
        <v>0</v>
      </c>
      <c s="1129"/>
      <c s="1243">
        <v>0</v>
      </c>
      <c s="1156">
        <v>0</v>
      </c>
      <c s="1156">
        <v>0</v>
      </c>
      <c s="1156">
        <v>0</v>
      </c>
      <c s="1156">
        <v>0</v>
      </c>
      <c s="1158">
        <f>SUM(I15:N15)</f>
        <v>0</v>
      </c>
      <c s="1160">
        <f>H15+O15</f>
        <v>0</v>
      </c>
    </row>
    <row customHeight="1" ht="18">
      <c r="C16" s="1117"/>
      <c s="1242"/>
      <c s="1126" t="s">
        <v>197</v>
      </c>
      <c s="1157">
        <v>0</v>
      </c>
      <c s="1157">
        <v>0</v>
      </c>
      <c s="1158">
        <f>SUM(F16:G16)</f>
        <v>0</v>
      </c>
      <c s="1129"/>
      <c s="1243">
        <v>45</v>
      </c>
      <c s="1156">
        <v>112</v>
      </c>
      <c s="1156">
        <v>355</v>
      </c>
      <c s="1156">
        <v>481</v>
      </c>
      <c s="1156">
        <v>525</v>
      </c>
      <c s="1158">
        <f>SUM(I16:N16)</f>
        <v>1518</v>
      </c>
      <c s="1160">
        <f>H16+O16</f>
        <v>1518</v>
      </c>
    </row>
    <row customHeight="1" ht="18">
      <c r="C17" s="1117"/>
      <c s="1242"/>
      <c s="1126" t="s">
        <v>168</v>
      </c>
      <c s="1156">
        <v>2</v>
      </c>
      <c s="1156">
        <v>28</v>
      </c>
      <c s="1158">
        <f>SUM(F17:G17)</f>
        <v>30</v>
      </c>
      <c s="1129"/>
      <c s="1243">
        <v>183</v>
      </c>
      <c s="1156">
        <v>320</v>
      </c>
      <c s="1156">
        <v>527</v>
      </c>
      <c s="1156">
        <v>232</v>
      </c>
      <c s="1156">
        <v>107</v>
      </c>
      <c s="1158">
        <f>SUM(I17:N17)</f>
        <v>1369</v>
      </c>
      <c s="1160">
        <f>H17+O17</f>
        <v>1399</v>
      </c>
    </row>
    <row customHeight="1" ht="18">
      <c r="C18" s="1117"/>
      <c s="1242"/>
      <c s="1126" t="s">
        <v>169</v>
      </c>
      <c s="1245">
        <v>1</v>
      </c>
      <c s="1245">
        <v>0</v>
      </c>
      <c s="1246">
        <f>SUM(F18:G18)</f>
        <v>1</v>
      </c>
      <c s="1129"/>
      <c s="1247">
        <v>13</v>
      </c>
      <c s="1245">
        <v>56</v>
      </c>
      <c s="1245">
        <v>20</v>
      </c>
      <c s="1245">
        <v>16</v>
      </c>
      <c s="1245">
        <v>18</v>
      </c>
      <c s="1246">
        <f>SUM(I18:N18)</f>
        <v>123</v>
      </c>
      <c s="1248">
        <f>H18+O18</f>
        <v>124</v>
      </c>
    </row>
    <row customHeight="1" ht="18">
      <c r="C19" s="1117"/>
      <c s="1242"/>
      <c s="1249" t="s">
        <v>170</v>
      </c>
      <c s="1245">
        <v>0</v>
      </c>
      <c s="1245">
        <v>0</v>
      </c>
      <c s="1246">
        <f>SUM(F19:G19)</f>
        <v>0</v>
      </c>
      <c s="1129"/>
      <c s="1247">
        <v>0</v>
      </c>
      <c s="1245">
        <v>0</v>
      </c>
      <c s="1245">
        <v>0</v>
      </c>
      <c s="1245">
        <v>0</v>
      </c>
      <c s="1245">
        <v>0</v>
      </c>
      <c s="1246">
        <f>SUM(I19:N19)</f>
        <v>0</v>
      </c>
      <c s="1248">
        <f>H19+O19</f>
        <v>0</v>
      </c>
    </row>
    <row customHeight="1" ht="18">
      <c r="C20" s="1117"/>
      <c s="1242"/>
      <c s="1249" t="s">
        <v>171</v>
      </c>
      <c s="1245">
        <v>0</v>
      </c>
      <c s="1245">
        <v>0</v>
      </c>
      <c s="1246">
        <f>SUM(F20:G20)</f>
        <v>0</v>
      </c>
      <c s="1129"/>
      <c s="1247">
        <v>0</v>
      </c>
      <c s="1245">
        <v>0</v>
      </c>
      <c s="1245">
        <v>0</v>
      </c>
      <c s="1245">
        <v>0</v>
      </c>
      <c s="1245">
        <v>0</v>
      </c>
      <c s="1246">
        <f>SUM(I20:N20)</f>
        <v>0</v>
      </c>
      <c s="1248">
        <f>H20+O20</f>
        <v>0</v>
      </c>
    </row>
    <row customHeight="1" ht="18">
      <c r="C21" s="1117"/>
      <c s="1238" t="s">
        <v>235</v>
      </c>
      <c s="1250"/>
      <c s="1112">
        <f>SUM(F22:F30)</f>
        <v>2</v>
      </c>
      <c s="1112">
        <f>SUM(G22:G30)</f>
        <v>28</v>
      </c>
      <c s="1114">
        <f>SUM(H22:H30)</f>
        <v>30</v>
      </c>
      <c s="1115"/>
      <c s="1178">
        <f>SUM(J22:J30)</f>
        <v>463</v>
      </c>
      <c s="1112">
        <f>SUM(K22:K30)</f>
        <v>933</v>
      </c>
      <c s="1112">
        <f>SUM(L22:L30)</f>
        <v>2898</v>
      </c>
      <c s="1112">
        <f>SUM(M22:M30)</f>
        <v>2854</v>
      </c>
      <c s="1112">
        <f>SUM(N22:N30)</f>
        <v>2441</v>
      </c>
      <c s="1114">
        <f>SUM(O22:O30)</f>
        <v>9589</v>
      </c>
      <c s="1116">
        <f>SUM(P22:P30)</f>
        <v>9619</v>
      </c>
    </row>
    <row customHeight="1" ht="18">
      <c r="C22" s="1117"/>
      <c s="1242"/>
      <c s="1126" t="s">
        <v>91</v>
      </c>
      <c s="1157">
        <v>0</v>
      </c>
      <c s="1157">
        <v>0</v>
      </c>
      <c s="1158">
        <f>SUM(F22:G22)</f>
        <v>0</v>
      </c>
      <c s="1129"/>
      <c s="1243">
        <v>209</v>
      </c>
      <c s="1156">
        <v>446</v>
      </c>
      <c s="1156">
        <v>1925</v>
      </c>
      <c s="1156">
        <v>2047</v>
      </c>
      <c s="1156">
        <v>1773</v>
      </c>
      <c s="1158">
        <f>SUM(I22:N22)</f>
        <v>6400</v>
      </c>
      <c s="1160">
        <f>H22+O22</f>
        <v>6400</v>
      </c>
    </row>
    <row customHeight="1" ht="18">
      <c r="C23" s="1117"/>
      <c s="1244"/>
      <c s="1126" t="s">
        <v>92</v>
      </c>
      <c s="1157">
        <v>0</v>
      </c>
      <c s="1157">
        <v>0</v>
      </c>
      <c s="1158">
        <f>SUM(F23:G23)</f>
        <v>0</v>
      </c>
      <c s="1129"/>
      <c s="1243">
        <v>25</v>
      </c>
      <c s="1156">
        <v>49</v>
      </c>
      <c s="1156">
        <v>89</v>
      </c>
      <c s="1156">
        <v>67</v>
      </c>
      <c s="1156">
        <v>21</v>
      </c>
      <c s="1158">
        <f>SUM(I23:N23)</f>
        <v>251</v>
      </c>
      <c s="1160">
        <f>H23+O23</f>
        <v>251</v>
      </c>
    </row>
    <row customHeight="1" ht="18">
      <c r="C24" s="1117"/>
      <c s="1242"/>
      <c s="1126" t="s">
        <v>157</v>
      </c>
      <c s="1157">
        <v>0</v>
      </c>
      <c s="1157">
        <v>0</v>
      </c>
      <c s="1158">
        <f>SUM(F24:G24)</f>
        <v>0</v>
      </c>
      <c s="1129"/>
      <c s="1243">
        <v>0</v>
      </c>
      <c s="1156">
        <v>0</v>
      </c>
      <c s="1156">
        <v>0</v>
      </c>
      <c s="1156">
        <v>12</v>
      </c>
      <c s="1156">
        <v>0</v>
      </c>
      <c s="1158">
        <f>SUM(I24:N24)</f>
        <v>12</v>
      </c>
      <c s="1160">
        <f>H24+O24</f>
        <v>12</v>
      </c>
    </row>
    <row customHeight="1" ht="18">
      <c r="C25" s="1117"/>
      <c s="1242"/>
      <c s="1126" t="s">
        <v>94</v>
      </c>
      <c s="1157">
        <v>0</v>
      </c>
      <c s="1157">
        <v>0</v>
      </c>
      <c s="1158">
        <f>SUM(F25:G25)</f>
        <v>0</v>
      </c>
      <c s="1129"/>
      <c s="1243">
        <v>0</v>
      </c>
      <c s="1156">
        <v>0</v>
      </c>
      <c s="1156">
        <v>0</v>
      </c>
      <c s="1156">
        <v>0</v>
      </c>
      <c s="1156">
        <v>0</v>
      </c>
      <c s="1158">
        <f>SUM(I25:N25)</f>
        <v>0</v>
      </c>
      <c s="1160">
        <f>H25+O25</f>
        <v>0</v>
      </c>
    </row>
    <row customHeight="1" ht="18">
      <c r="C26" s="1117"/>
      <c s="1242"/>
      <c s="1126" t="s">
        <v>197</v>
      </c>
      <c s="1157">
        <v>0</v>
      </c>
      <c s="1157">
        <v>0</v>
      </c>
      <c s="1158">
        <f>SUM(F26:G26)</f>
        <v>0</v>
      </c>
      <c s="1129"/>
      <c s="1243">
        <v>45</v>
      </c>
      <c s="1156">
        <v>112</v>
      </c>
      <c s="1156">
        <v>356</v>
      </c>
      <c s="1156">
        <v>482</v>
      </c>
      <c s="1156">
        <v>531</v>
      </c>
      <c s="1158">
        <f>SUM(I26:N26)</f>
        <v>1526</v>
      </c>
      <c s="1160">
        <f>H26+O26</f>
        <v>1526</v>
      </c>
    </row>
    <row customHeight="1" ht="18">
      <c r="C27" s="1117"/>
      <c s="1242"/>
      <c s="1126" t="s">
        <v>168</v>
      </c>
      <c s="1156">
        <v>2</v>
      </c>
      <c s="1156">
        <v>28</v>
      </c>
      <c s="1158">
        <f>SUM(F27:G27)</f>
        <v>30</v>
      </c>
      <c s="1129"/>
      <c s="1243">
        <v>183</v>
      </c>
      <c s="1156">
        <v>322</v>
      </c>
      <c s="1156">
        <v>528</v>
      </c>
      <c s="1156">
        <v>241</v>
      </c>
      <c s="1156">
        <v>114</v>
      </c>
      <c s="1158">
        <f>SUM(I27:N27)</f>
        <v>1388</v>
      </c>
      <c s="1160">
        <f>H27+O27</f>
        <v>1418</v>
      </c>
    </row>
    <row customHeight="1" ht="18">
      <c r="C28" s="1117"/>
      <c s="1242"/>
      <c s="1126" t="s">
        <v>169</v>
      </c>
      <c s="1245">
        <v>0</v>
      </c>
      <c s="1245">
        <v>0</v>
      </c>
      <c s="1246">
        <f>SUM(F28:G28)</f>
        <v>0</v>
      </c>
      <c s="1129"/>
      <c s="1247">
        <v>1</v>
      </c>
      <c s="1245">
        <v>4</v>
      </c>
      <c s="1245">
        <v>0</v>
      </c>
      <c s="1245">
        <v>5</v>
      </c>
      <c s="1245">
        <v>2</v>
      </c>
      <c s="1246">
        <f>SUM(I28:N28)</f>
        <v>12</v>
      </c>
      <c s="1248">
        <f>H28+O28</f>
        <v>12</v>
      </c>
    </row>
    <row customHeight="1" ht="18">
      <c r="C29" s="1117"/>
      <c s="1242"/>
      <c s="1249" t="s">
        <v>170</v>
      </c>
      <c s="1245">
        <v>0</v>
      </c>
      <c s="1245">
        <v>0</v>
      </c>
      <c s="1246">
        <f>SUM(F29:G29)</f>
        <v>0</v>
      </c>
      <c s="1129"/>
      <c s="1247">
        <v>0</v>
      </c>
      <c s="1245">
        <v>0</v>
      </c>
      <c s="1245">
        <v>0</v>
      </c>
      <c s="1245">
        <v>0</v>
      </c>
      <c s="1245">
        <v>0</v>
      </c>
      <c s="1246">
        <f>SUM(I29:N29)</f>
        <v>0</v>
      </c>
      <c s="1248">
        <f>H29+O29</f>
        <v>0</v>
      </c>
    </row>
    <row customHeight="1" ht="18">
      <c r="C30" s="1117"/>
      <c s="1251"/>
      <c s="1252" t="s">
        <v>171</v>
      </c>
      <c s="1147">
        <v>0</v>
      </c>
      <c s="1147">
        <v>0</v>
      </c>
      <c s="1149">
        <f>SUM(F30:G30)</f>
        <v>0</v>
      </c>
      <c s="1189"/>
      <c s="1184">
        <v>0</v>
      </c>
      <c s="1147">
        <v>0</v>
      </c>
      <c s="1147">
        <v>0</v>
      </c>
      <c s="1147">
        <v>0</v>
      </c>
      <c s="1147">
        <v>0</v>
      </c>
      <c s="1149">
        <f>SUM(I30:N30)</f>
        <v>0</v>
      </c>
      <c s="1150">
        <f>H30+O30</f>
        <v>0</v>
      </c>
    </row>
    <row customHeight="1" ht="18">
      <c r="C31" s="1253" t="s">
        <v>236</v>
      </c>
      <c s="1254"/>
      <c s="1255"/>
      <c s="1256"/>
      <c s="1256"/>
      <c s="1256"/>
      <c s="1256"/>
      <c s="1256"/>
      <c s="1256"/>
      <c s="1256"/>
      <c s="1256"/>
      <c s="1256"/>
      <c s="1256"/>
      <c s="1257"/>
    </row>
    <row customHeight="1" ht="18">
      <c r="C32" s="1117"/>
      <c s="1238" t="s">
        <v>97</v>
      </c>
      <c s="1239"/>
      <c s="1240">
        <f>SUM(F33:F41)</f>
        <v>11900</v>
      </c>
      <c s="1159">
        <f>SUM(G33:G41)</f>
        <v>114670</v>
      </c>
      <c s="1114">
        <f>SUM(H33:H41)</f>
        <v>126570</v>
      </c>
      <c s="1115"/>
      <c s="1241">
        <f>SUM(J33:J41)</f>
        <v>17649070</v>
      </c>
      <c s="1159">
        <f>SUM(K33:K41)</f>
        <v>29287958</v>
      </c>
      <c s="1159">
        <f>SUM(L33:L41)</f>
        <v>76312190</v>
      </c>
      <c s="1159">
        <f>SUM(M33:M41)</f>
        <v>76771450</v>
      </c>
      <c s="1159">
        <f>SUM(N33:N41)</f>
        <v>67240160</v>
      </c>
      <c s="1114">
        <f>SUM(O33:O41)</f>
        <v>267260828</v>
      </c>
      <c s="1116">
        <f>SUM(P33:P41)</f>
        <v>267387398</v>
      </c>
    </row>
    <row customHeight="1" ht="18">
      <c r="C33" s="1117"/>
      <c s="1242"/>
      <c s="1126" t="s">
        <v>91</v>
      </c>
      <c s="1157">
        <v>0</v>
      </c>
      <c s="1157">
        <v>0</v>
      </c>
      <c s="1158">
        <f>SUM(F33:G33)</f>
        <v>0</v>
      </c>
      <c s="1129"/>
      <c s="1243">
        <v>5210680</v>
      </c>
      <c s="1156">
        <v>10566140</v>
      </c>
      <c s="1156">
        <v>46681500</v>
      </c>
      <c s="1156">
        <v>49107520</v>
      </c>
      <c s="1156">
        <v>42102770</v>
      </c>
      <c s="1158">
        <f>SUM(I33:N33)</f>
        <v>153668610</v>
      </c>
      <c s="1160">
        <f>H33+O33</f>
        <v>153668610</v>
      </c>
    </row>
    <row customHeight="1" ht="18">
      <c r="C34" s="1117"/>
      <c s="1244"/>
      <c s="1126" t="s">
        <v>92</v>
      </c>
      <c s="1157">
        <v>0</v>
      </c>
      <c s="1157">
        <v>0</v>
      </c>
      <c s="1158">
        <f>SUM(F34:G34)</f>
        <v>0</v>
      </c>
      <c s="1129"/>
      <c s="1243">
        <v>10115770</v>
      </c>
      <c s="1156">
        <v>13676628</v>
      </c>
      <c s="1156">
        <v>16165080</v>
      </c>
      <c s="1156">
        <v>13820260</v>
      </c>
      <c s="1156">
        <v>12065810</v>
      </c>
      <c s="1158">
        <f>SUM(I34:N34)</f>
        <v>65843548</v>
      </c>
      <c s="1160">
        <f>H34+O34</f>
        <v>65843548</v>
      </c>
    </row>
    <row customHeight="1" ht="18">
      <c r="C35" s="1117"/>
      <c s="1242"/>
      <c s="1126" t="s">
        <v>157</v>
      </c>
      <c s="1157">
        <v>0</v>
      </c>
      <c s="1157">
        <v>0</v>
      </c>
      <c s="1158">
        <f>SUM(F35:G35)</f>
        <v>0</v>
      </c>
      <c s="1129"/>
      <c s="1243">
        <v>0</v>
      </c>
      <c s="1156">
        <v>0</v>
      </c>
      <c s="1156">
        <v>0</v>
      </c>
      <c s="1156">
        <v>874540</v>
      </c>
      <c s="1156">
        <v>0</v>
      </c>
      <c s="1158">
        <f>SUM(I35:N35)</f>
        <v>874540</v>
      </c>
      <c s="1160">
        <f>H35+O35</f>
        <v>874540</v>
      </c>
    </row>
    <row customHeight="1" ht="18">
      <c r="C36" s="1117"/>
      <c s="1242"/>
      <c s="1126" t="s">
        <v>94</v>
      </c>
      <c s="1157">
        <v>0</v>
      </c>
      <c s="1157">
        <v>0</v>
      </c>
      <c s="1158">
        <f>SUM(F36:G36)</f>
        <v>0</v>
      </c>
      <c s="1129"/>
      <c s="1243">
        <v>0</v>
      </c>
      <c s="1156">
        <v>0</v>
      </c>
      <c s="1156">
        <v>0</v>
      </c>
      <c s="1156">
        <v>0</v>
      </c>
      <c s="1156">
        <v>0</v>
      </c>
      <c s="1158">
        <f>SUM(I36:N36)</f>
        <v>0</v>
      </c>
      <c s="1160">
        <f>H36+O36</f>
        <v>0</v>
      </c>
    </row>
    <row customHeight="1" ht="18">
      <c r="C37" s="1117"/>
      <c s="1242"/>
      <c s="1126" t="s">
        <v>197</v>
      </c>
      <c s="1157">
        <v>0</v>
      </c>
      <c s="1157">
        <v>0</v>
      </c>
      <c s="1158">
        <f>SUM(F37:G37)</f>
        <v>0</v>
      </c>
      <c s="1129"/>
      <c s="1243">
        <v>1014500</v>
      </c>
      <c s="1156">
        <v>2837940</v>
      </c>
      <c s="1156">
        <v>8544290</v>
      </c>
      <c s="1156">
        <v>11116120</v>
      </c>
      <c s="1156">
        <v>12314200</v>
      </c>
      <c s="1158">
        <f>SUM(I37:N37)</f>
        <v>35827050</v>
      </c>
      <c s="1160">
        <f>H37+O37</f>
        <v>35827050</v>
      </c>
    </row>
    <row customHeight="1" ht="18">
      <c r="C38" s="1117"/>
      <c s="1242"/>
      <c s="1126" t="s">
        <v>168</v>
      </c>
      <c s="1156">
        <v>9340</v>
      </c>
      <c s="1156">
        <v>114670</v>
      </c>
      <c s="1158">
        <f>SUM(F38:G38)</f>
        <v>124010</v>
      </c>
      <c s="1129"/>
      <c s="1243">
        <v>1242460</v>
      </c>
      <c s="1156">
        <v>1967140</v>
      </c>
      <c s="1156">
        <v>4850550</v>
      </c>
      <c s="1156">
        <v>1821300</v>
      </c>
      <c s="1156">
        <v>645440</v>
      </c>
      <c s="1158">
        <f>SUM(I38:N38)</f>
        <v>10526890</v>
      </c>
      <c s="1160">
        <f>H38+O38</f>
        <v>10650900</v>
      </c>
    </row>
    <row customHeight="1" ht="18">
      <c r="C39" s="1117"/>
      <c s="1242"/>
      <c s="1126" t="s">
        <v>169</v>
      </c>
      <c s="1245">
        <v>2560</v>
      </c>
      <c s="1245">
        <v>0</v>
      </c>
      <c s="1246">
        <f>SUM(F39:G39)</f>
        <v>2560</v>
      </c>
      <c s="1129"/>
      <c s="1247">
        <v>65660</v>
      </c>
      <c s="1245">
        <v>240110</v>
      </c>
      <c s="1245">
        <v>70770</v>
      </c>
      <c s="1245">
        <v>31710</v>
      </c>
      <c s="1245">
        <v>111940</v>
      </c>
      <c s="1246">
        <f>SUM(I39:N39)</f>
        <v>520190</v>
      </c>
      <c s="1248">
        <f>H39+O39</f>
        <v>522750</v>
      </c>
    </row>
    <row customHeight="1" ht="18">
      <c r="C40" s="1117"/>
      <c s="1242"/>
      <c s="1249" t="s">
        <v>170</v>
      </c>
      <c s="1245">
        <v>0</v>
      </c>
      <c s="1245">
        <v>0</v>
      </c>
      <c s="1246">
        <f>SUM(F40:G40)</f>
        <v>0</v>
      </c>
      <c s="1129"/>
      <c s="1247">
        <v>0</v>
      </c>
      <c s="1245">
        <v>0</v>
      </c>
      <c s="1245">
        <v>0</v>
      </c>
      <c s="1245">
        <v>0</v>
      </c>
      <c s="1245">
        <v>0</v>
      </c>
      <c s="1246">
        <f>SUM(I40:N40)</f>
        <v>0</v>
      </c>
      <c s="1248">
        <f>H40+O40</f>
        <v>0</v>
      </c>
    </row>
    <row customHeight="1" ht="18">
      <c r="C41" s="1117"/>
      <c s="1242"/>
      <c s="1249" t="s">
        <v>171</v>
      </c>
      <c s="1245">
        <v>0</v>
      </c>
      <c s="1245">
        <v>0</v>
      </c>
      <c s="1246">
        <f>SUM(F41:G41)</f>
        <v>0</v>
      </c>
      <c s="1129"/>
      <c s="1247">
        <v>0</v>
      </c>
      <c s="1245">
        <v>0</v>
      </c>
      <c s="1245">
        <v>0</v>
      </c>
      <c s="1245">
        <v>0</v>
      </c>
      <c s="1245">
        <v>0</v>
      </c>
      <c s="1246">
        <f>SUM(I41:N41)</f>
        <v>0</v>
      </c>
      <c s="1248">
        <f>H41+O41</f>
        <v>0</v>
      </c>
    </row>
    <row customHeight="1" ht="18">
      <c r="C42" s="1117"/>
      <c s="1238" t="s">
        <v>235</v>
      </c>
      <c s="1250"/>
      <c s="1112">
        <f>SUM(F43:F51)</f>
        <v>13800</v>
      </c>
      <c s="1112">
        <f>SUM(G43:G51)</f>
        <v>84370</v>
      </c>
      <c s="1114">
        <f>SUM(H43:H51)</f>
        <v>98170</v>
      </c>
      <c s="1115"/>
      <c s="1178">
        <f>SUM(J43:J51)</f>
        <v>6546150</v>
      </c>
      <c s="1112">
        <f>SUM(K43:K51)</f>
        <v>13458450</v>
      </c>
      <c s="1112">
        <f>SUM(L43:L51)</f>
        <v>48330490</v>
      </c>
      <c s="1112">
        <f>SUM(M43:M51)</f>
        <v>50462430</v>
      </c>
      <c s="1112">
        <f>SUM(N43:N51)</f>
        <v>44719180</v>
      </c>
      <c s="1114">
        <f>SUM(O43:O51)</f>
        <v>163516700</v>
      </c>
      <c s="1116">
        <f>SUM(P43:P51)</f>
        <v>163614870</v>
      </c>
    </row>
    <row customHeight="1" ht="18">
      <c r="C43" s="1117"/>
      <c s="1242"/>
      <c s="1126" t="s">
        <v>91</v>
      </c>
      <c s="1157">
        <v>0</v>
      </c>
      <c s="1157">
        <v>0</v>
      </c>
      <c s="1158">
        <f>SUM(F43:G43)</f>
        <v>0</v>
      </c>
      <c s="1129"/>
      <c s="1243">
        <v>4219550</v>
      </c>
      <c s="1156">
        <v>8521730</v>
      </c>
      <c s="1156">
        <v>35828990</v>
      </c>
      <c s="1156">
        <v>37322570</v>
      </c>
      <c s="1156">
        <v>32294350</v>
      </c>
      <c s="1158">
        <f>SUM(I43:N43)</f>
        <v>118187190</v>
      </c>
      <c s="1160">
        <f>H43+O43</f>
        <v>118187190</v>
      </c>
    </row>
    <row customHeight="1" ht="18">
      <c r="C44" s="1117"/>
      <c s="1244"/>
      <c s="1126" t="s">
        <v>92</v>
      </c>
      <c s="1157">
        <v>0</v>
      </c>
      <c s="1157">
        <v>0</v>
      </c>
      <c s="1158">
        <f>SUM(F44:G44)</f>
        <v>0</v>
      </c>
      <c s="1129"/>
      <c s="1243">
        <v>285460</v>
      </c>
      <c s="1156">
        <v>508210</v>
      </c>
      <c s="1156">
        <v>1132600</v>
      </c>
      <c s="1156">
        <v>774690</v>
      </c>
      <c s="1156">
        <v>199970</v>
      </c>
      <c s="1158">
        <f>SUM(I44:N44)</f>
        <v>2900930</v>
      </c>
      <c s="1160">
        <f>H44+O44</f>
        <v>2900930</v>
      </c>
    </row>
    <row customHeight="1" ht="18">
      <c r="C45" s="1117"/>
      <c s="1242"/>
      <c s="1126" t="s">
        <v>157</v>
      </c>
      <c s="1157">
        <v>0</v>
      </c>
      <c s="1157">
        <v>0</v>
      </c>
      <c s="1158">
        <f>SUM(F45:G45)</f>
        <v>0</v>
      </c>
      <c s="1129"/>
      <c s="1243">
        <v>0</v>
      </c>
      <c s="1156">
        <v>0</v>
      </c>
      <c s="1156">
        <v>0</v>
      </c>
      <c s="1156">
        <v>135050</v>
      </c>
      <c s="1156">
        <v>0</v>
      </c>
      <c s="1158">
        <f>SUM(I45:N45)</f>
        <v>135050</v>
      </c>
      <c s="1160">
        <f>H45+O45</f>
        <v>135050</v>
      </c>
    </row>
    <row customHeight="1" ht="18">
      <c r="C46" s="1117"/>
      <c s="1242"/>
      <c s="1126" t="s">
        <v>94</v>
      </c>
      <c s="1157">
        <v>0</v>
      </c>
      <c s="1157">
        <v>0</v>
      </c>
      <c s="1158">
        <f>SUM(F46:G46)</f>
        <v>0</v>
      </c>
      <c s="1129"/>
      <c s="1243">
        <v>0</v>
      </c>
      <c s="1156">
        <v>0</v>
      </c>
      <c s="1156">
        <v>0</v>
      </c>
      <c s="1156">
        <v>0</v>
      </c>
      <c s="1156">
        <v>0</v>
      </c>
      <c s="1158">
        <f>SUM(I46:N46)</f>
        <v>0</v>
      </c>
      <c s="1160">
        <f>H46+O46</f>
        <v>0</v>
      </c>
    </row>
    <row customHeight="1" ht="18">
      <c r="C47" s="1117"/>
      <c s="1242"/>
      <c s="1126" t="s">
        <v>197</v>
      </c>
      <c s="1157">
        <v>0</v>
      </c>
      <c s="1157">
        <v>0</v>
      </c>
      <c s="1158">
        <f>SUM(F47:G47)</f>
        <v>0</v>
      </c>
      <c s="1129"/>
      <c s="1243">
        <v>932770</v>
      </c>
      <c s="1156">
        <v>2805720</v>
      </c>
      <c s="1156">
        <v>7590680</v>
      </c>
      <c s="1156">
        <v>10707950</v>
      </c>
      <c s="1156">
        <v>11708910</v>
      </c>
      <c s="1158">
        <f>SUM(I47:N47)</f>
        <v>33746030</v>
      </c>
      <c s="1160">
        <f>H47+O47</f>
        <v>33746030</v>
      </c>
    </row>
    <row customHeight="1" ht="18">
      <c r="C48" s="1117"/>
      <c s="1242"/>
      <c s="1126" t="s">
        <v>168</v>
      </c>
      <c s="1156">
        <v>13800</v>
      </c>
      <c s="1156">
        <v>84370</v>
      </c>
      <c s="1158">
        <f>SUM(F48:G48)</f>
        <v>98170</v>
      </c>
      <c s="1129"/>
      <c s="1243">
        <v>1103770</v>
      </c>
      <c s="1156">
        <v>1610300</v>
      </c>
      <c s="1156">
        <v>3778220</v>
      </c>
      <c s="1156">
        <v>1518210</v>
      </c>
      <c s="1156">
        <v>513310</v>
      </c>
      <c s="1158">
        <f>SUM(I48:N48)</f>
        <v>8523810</v>
      </c>
      <c s="1160">
        <f>H48+O48</f>
        <v>8621980</v>
      </c>
    </row>
    <row customHeight="1" ht="18">
      <c r="C49" s="1117"/>
      <c s="1244"/>
      <c s="1126" t="s">
        <v>169</v>
      </c>
      <c s="1156">
        <v>0</v>
      </c>
      <c s="1156">
        <v>0</v>
      </c>
      <c s="1158">
        <f>SUM(F49:G49)</f>
        <v>0</v>
      </c>
      <c s="1129"/>
      <c s="1243">
        <v>4600</v>
      </c>
      <c s="1156">
        <v>12490</v>
      </c>
      <c s="1156">
        <v>0</v>
      </c>
      <c s="1156">
        <v>3960</v>
      </c>
      <c s="1156">
        <v>2640</v>
      </c>
      <c s="1158">
        <f>SUM(I49:N49)</f>
        <v>23690</v>
      </c>
      <c s="1160">
        <f>H49+O49</f>
        <v>23690</v>
      </c>
    </row>
    <row customHeight="1" ht="18">
      <c r="C50" s="1117"/>
      <c s="1242"/>
      <c s="1249" t="s">
        <v>170</v>
      </c>
      <c s="1245">
        <v>0</v>
      </c>
      <c s="1245">
        <v>0</v>
      </c>
      <c s="1246">
        <f>SUM(F50:G50)</f>
        <v>0</v>
      </c>
      <c s="1129"/>
      <c s="1247">
        <v>0</v>
      </c>
      <c s="1245">
        <v>0</v>
      </c>
      <c s="1245">
        <v>0</v>
      </c>
      <c s="1245">
        <v>0</v>
      </c>
      <c s="1245">
        <v>0</v>
      </c>
      <c s="1246">
        <f>SUM(I50:N50)</f>
        <v>0</v>
      </c>
      <c s="1248">
        <f>H50+O50</f>
        <v>0</v>
      </c>
    </row>
    <row customHeight="1" ht="18">
      <c r="C51" s="1117"/>
      <c s="1251"/>
      <c s="1252" t="s">
        <v>171</v>
      </c>
      <c s="1147">
        <v>0</v>
      </c>
      <c s="1147">
        <v>0</v>
      </c>
      <c s="1149">
        <f>SUM(F51:G51)</f>
        <v>0</v>
      </c>
      <c s="1129"/>
      <c s="1184">
        <v>0</v>
      </c>
      <c s="1147">
        <v>0</v>
      </c>
      <c s="1147">
        <v>0</v>
      </c>
      <c s="1147">
        <v>0</v>
      </c>
      <c s="1147">
        <v>0</v>
      </c>
      <c s="1149">
        <f>SUM(I51:N51)</f>
        <v>0</v>
      </c>
      <c s="1150">
        <f>H51+O51</f>
        <v>0</v>
      </c>
    </row>
    <row customHeight="1" ht="18">
      <c r="C52" s="1170" t="s">
        <v>218</v>
      </c>
      <c s="1171"/>
      <c s="1172"/>
      <c s="1185">
        <f>F32+F42</f>
        <v>25700</v>
      </c>
      <c s="1173">
        <f>G32+G42</f>
        <v>199040</v>
      </c>
      <c s="1174">
        <f>H32+H42</f>
        <v>224740</v>
      </c>
      <c s="1041"/>
      <c s="1186">
        <f>J32+J42</f>
        <v>24195220</v>
      </c>
      <c s="1173">
        <f>K32+K42</f>
        <v>42746408</v>
      </c>
      <c s="1173">
        <f>L32+L42</f>
        <v>124642680</v>
      </c>
      <c s="1173">
        <f>M32+M42</f>
        <v>127233880</v>
      </c>
      <c s="1173">
        <f>N32+N42</f>
        <v>111959340</v>
      </c>
      <c s="1174">
        <f>O32+O42</f>
        <v>430777528</v>
      </c>
      <c s="1175">
        <f>P32+P42</f>
        <v>431002268</v>
      </c>
    </row>
  </sheetData>
  <sheetProtection selectLockedCells="1" selectUnlockedCells="1"/>
  <mergeCells count="7">
    <mergeCell ref="C52:E52"/>
    <mergeCell ref="A3:Q3"/>
    <mergeCell ref="A4:Q4"/>
    <mergeCell ref="C8:E9"/>
    <mergeCell ref="F8:H8"/>
    <mergeCell ref="I8:O8"/>
    <mergeCell ref="P8:P9"/>
  </mergeCell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election activeCell="A1" sqref="A1"/>
    </sheetView>
  </sheetViews>
  <sheetFormatPr defaultColWidth="9" customHeight="1" defaultRowHeight="0"/>
  <cols>
    <col min="1" max="4" style="56" width="3.796875" customWidth="1"/>
    <col min="5" max="5" style="56" width="35.59765625" customWidth="1"/>
    <col min="6" max="16" style="56" width="14.3984375" customWidth="1"/>
    <col min="17" max="17" style="49" width="4" customWidth="1"/>
  </cols>
  <sheetData>
    <row customHeight="1" ht="18">
      <c s="923" t="s">
        <v>237</v>
      </c>
      <c r="Q1" s="975"/>
    </row>
    <row customHeight="1" ht="18">
      <c r="Q2" s="975"/>
    </row>
    <row customHeight="1" ht="18">
      <c s="630" t="s">
        <v>1</v>
      </c>
      <c s="630"/>
      <c s="630"/>
      <c s="630"/>
      <c s="630"/>
      <c s="630"/>
      <c s="630"/>
      <c s="630"/>
      <c s="630"/>
      <c s="630"/>
      <c s="630"/>
      <c s="630"/>
      <c s="630"/>
      <c s="630"/>
      <c s="630"/>
      <c s="630"/>
      <c s="630"/>
    </row>
    <row customHeight="1" ht="18">
      <c s="880" t="s">
        <v>2</v>
      </c>
      <c s="881" t="s"/>
      <c s="881" t="s"/>
      <c s="881" t="s"/>
      <c s="881" t="s"/>
      <c s="881" t="s"/>
      <c s="881" t="s"/>
      <c s="881" t="s"/>
      <c s="881" t="s"/>
      <c s="881" t="s"/>
      <c s="881" t="s"/>
      <c s="881" t="s"/>
      <c s="881" t="s"/>
      <c s="881" t="s"/>
      <c s="881" t="s"/>
      <c s="881" t="s"/>
      <c s="881" t="s"/>
    </row>
    <row customHeight="1" ht="18">
      <c r="B5" s="923" t="s">
        <v>203</v>
      </c>
      <c r="N5" s="49"/>
      <c s="1021" t="s">
        <v>3</v>
      </c>
      <c s="926" t="s">
        <v>4</v>
      </c>
      <c s="56"/>
    </row>
    <row customHeight="1" ht="18">
      <c r="B6" s="923" t="s">
        <v>232</v>
      </c>
      <c s="1196"/>
      <c r="N6" s="49"/>
      <c s="1022" t="s">
        <v>5</v>
      </c>
      <c s="849" t="s">
        <v>6</v>
      </c>
      <c s="1093" t="s">
        <v>7</v>
      </c>
    </row>
    <row customHeight="1" ht="18">
      <c r="C7" s="923" t="s">
        <v>238</v>
      </c>
    </row>
    <row customHeight="1" ht="18">
      <c r="C8" s="1094" t="s">
        <v>207</v>
      </c>
      <c s="1095"/>
      <c s="1096"/>
      <c s="1097" t="s">
        <v>153</v>
      </c>
      <c s="1098"/>
      <c s="1099"/>
      <c s="1100" t="s">
        <v>154</v>
      </c>
      <c s="1098"/>
      <c s="1098"/>
      <c s="1098"/>
      <c s="1098"/>
      <c s="1098"/>
      <c s="1099"/>
      <c s="1101" t="s">
        <v>87</v>
      </c>
    </row>
    <row customHeight="1" ht="18">
      <c r="C9" s="1102"/>
      <c s="1103"/>
      <c s="1104"/>
      <c s="1105" t="s">
        <v>128</v>
      </c>
      <c s="1106" t="s">
        <v>129</v>
      </c>
      <c s="1107" t="s">
        <v>14</v>
      </c>
      <c s="1108" t="s">
        <v>130</v>
      </c>
      <c s="1106" t="s">
        <v>131</v>
      </c>
      <c s="1105" t="s">
        <v>132</v>
      </c>
      <c s="1105" t="s">
        <v>133</v>
      </c>
      <c s="1105" t="s">
        <v>134</v>
      </c>
      <c s="1106" t="s">
        <v>135</v>
      </c>
      <c s="1235" t="s">
        <v>14</v>
      </c>
      <c s="1109"/>
    </row>
    <row customHeight="1" ht="18">
      <c r="C10" s="1110" t="s">
        <v>234</v>
      </c>
      <c s="1236"/>
      <c s="1237"/>
      <c s="266"/>
      <c s="266"/>
      <c s="266"/>
      <c s="266"/>
      <c s="266"/>
      <c s="266"/>
      <c s="266"/>
      <c s="266"/>
      <c s="266"/>
      <c s="266"/>
      <c s="268"/>
    </row>
    <row customHeight="1" ht="18">
      <c r="C11" s="1117"/>
      <c s="1238" t="s">
        <v>97</v>
      </c>
      <c s="1239"/>
      <c s="1240">
        <f>SUM(F12:F20)</f>
        <v>0</v>
      </c>
      <c s="1159">
        <f>SUM(G12:G20)</f>
        <v>0</v>
      </c>
      <c s="1114">
        <f>SUM(H12:H20)</f>
        <v>0</v>
      </c>
      <c s="1115"/>
      <c s="1241">
        <f>SUM(J12:J20)</f>
        <v>29</v>
      </c>
      <c s="1159">
        <f>SUM(K12:K20)</f>
        <v>12</v>
      </c>
      <c s="1159">
        <f>SUM(L12:L20)</f>
        <v>28</v>
      </c>
      <c s="1159">
        <f>SUM(M12:M20)</f>
        <v>29</v>
      </c>
      <c s="1159">
        <f>SUM(N12:N20)</f>
        <v>43</v>
      </c>
      <c s="1114">
        <f>SUM(O12:O20)</f>
        <v>141</v>
      </c>
      <c s="1116">
        <f>SUM(P12:P20)</f>
        <v>141</v>
      </c>
    </row>
    <row customHeight="1" ht="18">
      <c r="C12" s="1117"/>
      <c s="1242"/>
      <c s="1126" t="s">
        <v>91</v>
      </c>
      <c s="1157">
        <v>0</v>
      </c>
      <c s="1157">
        <v>0</v>
      </c>
      <c s="1158">
        <f>SUM(F12:G12)</f>
        <v>0</v>
      </c>
      <c s="1129"/>
      <c s="1243">
        <v>12</v>
      </c>
      <c s="1156">
        <v>0</v>
      </c>
      <c s="1156">
        <v>22</v>
      </c>
      <c s="1156">
        <v>19</v>
      </c>
      <c s="1156">
        <v>0</v>
      </c>
      <c s="1158">
        <f>SUM(I12:N12)</f>
        <v>53</v>
      </c>
      <c s="1160">
        <f>H12+O12</f>
        <v>53</v>
      </c>
    </row>
    <row customHeight="1" ht="18">
      <c r="C13" s="1117"/>
      <c s="1244"/>
      <c s="1126" t="s">
        <v>92</v>
      </c>
      <c s="1157">
        <v>0</v>
      </c>
      <c s="1157">
        <v>0</v>
      </c>
      <c s="1158">
        <f>SUM(F13:G13)</f>
        <v>0</v>
      </c>
      <c s="1129"/>
      <c s="1243">
        <v>17</v>
      </c>
      <c s="1156">
        <v>0</v>
      </c>
      <c s="1156">
        <v>2</v>
      </c>
      <c s="1156">
        <v>0</v>
      </c>
      <c s="1156">
        <v>43</v>
      </c>
      <c s="1158">
        <f>SUM(I13:N13)</f>
        <v>62</v>
      </c>
      <c s="1160">
        <f>H13+O13</f>
        <v>62</v>
      </c>
    </row>
    <row customHeight="1" ht="18">
      <c r="C14" s="1117"/>
      <c s="1242"/>
      <c s="1126" t="s">
        <v>157</v>
      </c>
      <c s="1157">
        <v>0</v>
      </c>
      <c s="1157">
        <v>0</v>
      </c>
      <c s="1158">
        <f>SUM(F14:G14)</f>
        <v>0</v>
      </c>
      <c s="1129"/>
      <c s="1243">
        <v>0</v>
      </c>
      <c s="1156">
        <v>0</v>
      </c>
      <c s="1156">
        <v>0</v>
      </c>
      <c s="1156">
        <v>0</v>
      </c>
      <c s="1156">
        <v>0</v>
      </c>
      <c s="1158">
        <f>SUM(I14:N14)</f>
        <v>0</v>
      </c>
      <c s="1160">
        <f>H14+O14</f>
        <v>0</v>
      </c>
    </row>
    <row customHeight="1" ht="18">
      <c r="C15" s="1117"/>
      <c s="1242"/>
      <c s="1126" t="s">
        <v>94</v>
      </c>
      <c s="1157">
        <v>0</v>
      </c>
      <c s="1157">
        <v>0</v>
      </c>
      <c s="1158">
        <f>SUM(F15:G15)</f>
        <v>0</v>
      </c>
      <c s="1129"/>
      <c s="1243">
        <v>0</v>
      </c>
      <c s="1156">
        <v>0</v>
      </c>
      <c s="1156">
        <v>0</v>
      </c>
      <c s="1156">
        <v>0</v>
      </c>
      <c s="1156">
        <v>0</v>
      </c>
      <c s="1158">
        <f>SUM(I15:N15)</f>
        <v>0</v>
      </c>
      <c s="1160">
        <f>H15+O15</f>
        <v>0</v>
      </c>
    </row>
    <row customHeight="1" ht="18">
      <c r="C16" s="1117"/>
      <c s="1242"/>
      <c s="1126" t="s">
        <v>197</v>
      </c>
      <c s="1157">
        <v>0</v>
      </c>
      <c s="1157">
        <v>0</v>
      </c>
      <c s="1158">
        <f>SUM(F16:G16)</f>
        <v>0</v>
      </c>
      <c s="1129"/>
      <c s="1243">
        <v>0</v>
      </c>
      <c s="1156">
        <v>0</v>
      </c>
      <c s="1156">
        <v>0</v>
      </c>
      <c s="1156">
        <v>0</v>
      </c>
      <c s="1156">
        <v>0</v>
      </c>
      <c s="1158">
        <f>SUM(I16:N16)</f>
        <v>0</v>
      </c>
      <c s="1160">
        <f>H16+O16</f>
        <v>0</v>
      </c>
    </row>
    <row customHeight="1" ht="18">
      <c r="C17" s="1117"/>
      <c s="1242"/>
      <c s="1126" t="s">
        <v>168</v>
      </c>
      <c s="1156">
        <v>0</v>
      </c>
      <c s="1156">
        <v>0</v>
      </c>
      <c s="1158">
        <f>SUM(F17:G17)</f>
        <v>0</v>
      </c>
      <c s="1129"/>
      <c s="1243">
        <v>0</v>
      </c>
      <c s="1156">
        <v>12</v>
      </c>
      <c s="1156">
        <v>0</v>
      </c>
      <c s="1156">
        <v>5</v>
      </c>
      <c s="1156">
        <v>0</v>
      </c>
      <c s="1158">
        <f>SUM(I17:N17)</f>
        <v>17</v>
      </c>
      <c s="1160">
        <f>H17+O17</f>
        <v>17</v>
      </c>
    </row>
    <row customHeight="1" ht="18">
      <c r="C18" s="1117"/>
      <c s="1242"/>
      <c s="1126" t="s">
        <v>169</v>
      </c>
      <c s="1245">
        <v>0</v>
      </c>
      <c s="1245">
        <v>0</v>
      </c>
      <c s="1246">
        <f>SUM(F18:G18)</f>
        <v>0</v>
      </c>
      <c s="1129"/>
      <c s="1247">
        <v>0</v>
      </c>
      <c s="1245">
        <v>0</v>
      </c>
      <c s="1245">
        <v>4</v>
      </c>
      <c s="1245">
        <v>5</v>
      </c>
      <c s="1245">
        <v>0</v>
      </c>
      <c s="1246">
        <f>SUM(I18:N18)</f>
        <v>9</v>
      </c>
      <c s="1248">
        <f>H18+O18</f>
        <v>9</v>
      </c>
    </row>
    <row customHeight="1" ht="18">
      <c r="C19" s="1117"/>
      <c s="1242"/>
      <c s="1249" t="s">
        <v>170</v>
      </c>
      <c s="1245">
        <v>0</v>
      </c>
      <c s="1245">
        <v>0</v>
      </c>
      <c s="1246">
        <f>SUM(F19:G19)</f>
        <v>0</v>
      </c>
      <c s="1129"/>
      <c s="1247">
        <v>0</v>
      </c>
      <c s="1245">
        <v>0</v>
      </c>
      <c s="1245">
        <v>0</v>
      </c>
      <c s="1245">
        <v>0</v>
      </c>
      <c s="1245">
        <v>0</v>
      </c>
      <c s="1246">
        <f>SUM(I19:N19)</f>
        <v>0</v>
      </c>
      <c s="1248">
        <f>H19+O19</f>
        <v>0</v>
      </c>
    </row>
    <row customHeight="1" ht="18">
      <c r="C20" s="1117"/>
      <c s="1251"/>
      <c s="1252" t="s">
        <v>171</v>
      </c>
      <c s="1147">
        <v>0</v>
      </c>
      <c s="1147">
        <v>0</v>
      </c>
      <c s="1149">
        <f>SUM(F20:G20)</f>
        <v>0</v>
      </c>
      <c s="1129"/>
      <c s="1184">
        <v>0</v>
      </c>
      <c s="1147">
        <v>0</v>
      </c>
      <c s="1147">
        <v>0</v>
      </c>
      <c s="1147">
        <v>0</v>
      </c>
      <c s="1147">
        <v>0</v>
      </c>
      <c s="1149">
        <f>SUM(I20:N20)</f>
        <v>0</v>
      </c>
      <c s="1150">
        <f>H20+O20</f>
        <v>0</v>
      </c>
    </row>
    <row customHeight="1" ht="18">
      <c r="C21" s="1117"/>
      <c s="1258" t="s">
        <v>235</v>
      </c>
      <c s="1250"/>
      <c s="1120">
        <f>SUM(F22:F30)</f>
        <v>0</v>
      </c>
      <c s="1120">
        <f>SUM(G22:G30)</f>
        <v>0</v>
      </c>
      <c s="1122">
        <f>SUM(H22:H30)</f>
        <v>0</v>
      </c>
      <c s="1115"/>
      <c s="1241">
        <f>SUM(J22:J30)</f>
        <v>12</v>
      </c>
      <c s="1120">
        <f>SUM(K22:K30)</f>
        <v>12</v>
      </c>
      <c s="1120">
        <f>SUM(L22:L30)</f>
        <v>22</v>
      </c>
      <c s="1120">
        <f>SUM(M22:M30)</f>
        <v>24</v>
      </c>
      <c s="1120">
        <f>SUM(N22:N30)</f>
        <v>0</v>
      </c>
      <c s="1122">
        <f>SUM(O22:O30)</f>
        <v>70</v>
      </c>
      <c s="1124">
        <f>SUM(P22:P30)</f>
        <v>70</v>
      </c>
    </row>
    <row customHeight="1" ht="18">
      <c r="C22" s="1117"/>
      <c s="1242"/>
      <c s="1126" t="s">
        <v>91</v>
      </c>
      <c s="1157">
        <v>0</v>
      </c>
      <c s="1157">
        <v>0</v>
      </c>
      <c s="1158">
        <f>SUM(F22:G22)</f>
        <v>0</v>
      </c>
      <c s="1129"/>
      <c s="1243">
        <v>12</v>
      </c>
      <c s="1156">
        <v>0</v>
      </c>
      <c s="1156">
        <v>22</v>
      </c>
      <c s="1156">
        <v>19</v>
      </c>
      <c s="1156">
        <v>0</v>
      </c>
      <c s="1158">
        <f>SUM(I22:N22)</f>
        <v>53</v>
      </c>
      <c s="1160">
        <f>H22+O22</f>
        <v>53</v>
      </c>
    </row>
    <row customHeight="1" ht="18">
      <c r="C23" s="1117"/>
      <c s="1244"/>
      <c s="1126" t="s">
        <v>92</v>
      </c>
      <c s="1157">
        <v>0</v>
      </c>
      <c s="1157">
        <v>0</v>
      </c>
      <c s="1158">
        <f>SUM(F23:G23)</f>
        <v>0</v>
      </c>
      <c s="1129"/>
      <c s="1243">
        <v>0</v>
      </c>
      <c s="1156">
        <v>0</v>
      </c>
      <c s="1156">
        <v>0</v>
      </c>
      <c s="1156">
        <v>0</v>
      </c>
      <c s="1156">
        <v>0</v>
      </c>
      <c s="1158">
        <f>SUM(I23:N23)</f>
        <v>0</v>
      </c>
      <c s="1160">
        <f>H23+O23</f>
        <v>0</v>
      </c>
    </row>
    <row customHeight="1" ht="18">
      <c r="C24" s="1117"/>
      <c s="1242"/>
      <c s="1126" t="s">
        <v>157</v>
      </c>
      <c s="1157">
        <v>0</v>
      </c>
      <c s="1157">
        <v>0</v>
      </c>
      <c s="1158">
        <f>SUM(F24:G24)</f>
        <v>0</v>
      </c>
      <c s="1129"/>
      <c s="1243">
        <v>0</v>
      </c>
      <c s="1156">
        <v>0</v>
      </c>
      <c s="1156">
        <v>0</v>
      </c>
      <c s="1156">
        <v>0</v>
      </c>
      <c s="1156">
        <v>0</v>
      </c>
      <c s="1158">
        <f>SUM(I24:N24)</f>
        <v>0</v>
      </c>
      <c s="1160">
        <f>H24+O24</f>
        <v>0</v>
      </c>
    </row>
    <row customHeight="1" ht="18">
      <c r="C25" s="1117"/>
      <c s="1242"/>
      <c s="1126" t="s">
        <v>94</v>
      </c>
      <c s="1157">
        <v>0</v>
      </c>
      <c s="1157">
        <v>0</v>
      </c>
      <c s="1158">
        <f>SUM(F25:G25)</f>
        <v>0</v>
      </c>
      <c s="1129"/>
      <c s="1243">
        <v>0</v>
      </c>
      <c s="1156">
        <v>0</v>
      </c>
      <c s="1156">
        <v>0</v>
      </c>
      <c s="1156">
        <v>0</v>
      </c>
      <c s="1156">
        <v>0</v>
      </c>
      <c s="1158">
        <f>SUM(I25:N25)</f>
        <v>0</v>
      </c>
      <c s="1160">
        <f>H25+O25</f>
        <v>0</v>
      </c>
    </row>
    <row customHeight="1" ht="18">
      <c r="C26" s="1117"/>
      <c s="1242"/>
      <c s="1126" t="s">
        <v>197</v>
      </c>
      <c s="1157">
        <v>0</v>
      </c>
      <c s="1157">
        <v>0</v>
      </c>
      <c s="1158">
        <f>SUM(F26:G26)</f>
        <v>0</v>
      </c>
      <c s="1129"/>
      <c s="1243">
        <v>0</v>
      </c>
      <c s="1156">
        <v>0</v>
      </c>
      <c s="1156">
        <v>0</v>
      </c>
      <c s="1156">
        <v>0</v>
      </c>
      <c s="1156">
        <v>0</v>
      </c>
      <c s="1158">
        <f>SUM(I26:N26)</f>
        <v>0</v>
      </c>
      <c s="1160">
        <f>H26+O26</f>
        <v>0</v>
      </c>
    </row>
    <row customHeight="1" ht="18">
      <c r="C27" s="1117"/>
      <c s="1242"/>
      <c s="1126" t="s">
        <v>168</v>
      </c>
      <c s="1156">
        <v>0</v>
      </c>
      <c s="1156">
        <v>0</v>
      </c>
      <c s="1158">
        <f>SUM(F27:G27)</f>
        <v>0</v>
      </c>
      <c s="1129"/>
      <c s="1243">
        <v>0</v>
      </c>
      <c s="1156">
        <v>12</v>
      </c>
      <c s="1156">
        <v>0</v>
      </c>
      <c s="1156">
        <v>5</v>
      </c>
      <c s="1156">
        <v>0</v>
      </c>
      <c s="1158">
        <f>SUM(I27:N27)</f>
        <v>17</v>
      </c>
      <c s="1160">
        <f>H27+O27</f>
        <v>17</v>
      </c>
    </row>
    <row customHeight="1" ht="18">
      <c r="C28" s="1117"/>
      <c s="1242"/>
      <c s="1126" t="s">
        <v>169</v>
      </c>
      <c s="1245">
        <v>0</v>
      </c>
      <c s="1245">
        <v>0</v>
      </c>
      <c s="1246">
        <f>SUM(F28:G28)</f>
        <v>0</v>
      </c>
      <c s="1129"/>
      <c s="1247">
        <v>0</v>
      </c>
      <c s="1245">
        <v>0</v>
      </c>
      <c s="1245">
        <v>0</v>
      </c>
      <c s="1245">
        <v>0</v>
      </c>
      <c s="1245">
        <v>0</v>
      </c>
      <c s="1246">
        <f>SUM(I28:N28)</f>
        <v>0</v>
      </c>
      <c s="1248">
        <f>H28+O28</f>
        <v>0</v>
      </c>
    </row>
    <row customHeight="1" ht="18">
      <c r="C29" s="1117"/>
      <c s="1242"/>
      <c s="1249" t="s">
        <v>170</v>
      </c>
      <c s="1245">
        <v>0</v>
      </c>
      <c s="1245">
        <v>0</v>
      </c>
      <c s="1246">
        <f>SUM(F29:G29)</f>
        <v>0</v>
      </c>
      <c s="1129"/>
      <c s="1247">
        <v>0</v>
      </c>
      <c s="1245">
        <v>0</v>
      </c>
      <c s="1245">
        <v>0</v>
      </c>
      <c s="1245">
        <v>0</v>
      </c>
      <c s="1245">
        <v>0</v>
      </c>
      <c s="1246">
        <f>SUM(I29:N29)</f>
        <v>0</v>
      </c>
      <c s="1248">
        <f>H29+O29</f>
        <v>0</v>
      </c>
    </row>
    <row customHeight="1" ht="18">
      <c r="C30" s="1117"/>
      <c s="1251"/>
      <c s="1252" t="s">
        <v>171</v>
      </c>
      <c s="1147">
        <v>0</v>
      </c>
      <c s="1147">
        <v>0</v>
      </c>
      <c s="1149">
        <f>SUM(F30:G30)</f>
        <v>0</v>
      </c>
      <c s="1189"/>
      <c s="1184">
        <v>0</v>
      </c>
      <c s="1147">
        <v>0</v>
      </c>
      <c s="1147">
        <v>0</v>
      </c>
      <c s="1147">
        <v>0</v>
      </c>
      <c s="1147">
        <v>0</v>
      </c>
      <c s="1149">
        <f>SUM(I30:N30)</f>
        <v>0</v>
      </c>
      <c s="1150">
        <f>H30+O30</f>
        <v>0</v>
      </c>
    </row>
    <row customHeight="1" ht="18">
      <c r="C31" s="1253" t="s">
        <v>236</v>
      </c>
      <c s="1254"/>
      <c s="1255"/>
      <c s="1256"/>
      <c s="1256"/>
      <c s="1256"/>
      <c s="1256"/>
      <c s="1256"/>
      <c s="1256"/>
      <c s="1256"/>
      <c s="1256"/>
      <c s="1256"/>
      <c s="1256"/>
      <c s="1257"/>
    </row>
    <row customHeight="1" ht="18">
      <c r="C32" s="1117"/>
      <c s="1238" t="s">
        <v>97</v>
      </c>
      <c s="1239"/>
      <c s="1240">
        <f>SUM(F33:F41)</f>
        <v>0</v>
      </c>
      <c s="1159">
        <f>SUM(G33:G41)</f>
        <v>0</v>
      </c>
      <c s="1114">
        <f>SUM(H33:H41)</f>
        <v>0</v>
      </c>
      <c s="1115"/>
      <c s="1241">
        <f>SUM(J33:J41)</f>
        <v>739490</v>
      </c>
      <c s="1159">
        <f>SUM(K33:K41)</f>
        <v>202680</v>
      </c>
      <c s="1159">
        <f>SUM(L33:L41)</f>
        <v>643330</v>
      </c>
      <c s="1159">
        <f>SUM(M33:M41)</f>
        <v>440710</v>
      </c>
      <c s="1159">
        <f>SUM(N33:N41)</f>
        <v>1059040</v>
      </c>
      <c s="1114">
        <f>SUM(O33:O41)</f>
        <v>3085250</v>
      </c>
      <c s="1116">
        <f>SUM(P33:P41)</f>
        <v>3085250</v>
      </c>
    </row>
    <row customHeight="1" ht="18">
      <c r="C33" s="1117"/>
      <c s="1242"/>
      <c s="1126" t="s">
        <v>91</v>
      </c>
      <c s="1157">
        <v>0</v>
      </c>
      <c s="1157">
        <v>0</v>
      </c>
      <c s="1158">
        <f>SUM(F33:G33)</f>
        <v>0</v>
      </c>
      <c s="1129"/>
      <c s="1243">
        <v>266450</v>
      </c>
      <c s="1156">
        <v>0</v>
      </c>
      <c s="1156">
        <v>583270</v>
      </c>
      <c s="1156">
        <v>422670</v>
      </c>
      <c s="1156">
        <v>0</v>
      </c>
      <c s="1158">
        <f>SUM(I33:N33)</f>
        <v>1272390</v>
      </c>
      <c s="1160">
        <f>H33+O33</f>
        <v>1272390</v>
      </c>
    </row>
    <row customHeight="1" ht="18">
      <c r="C34" s="1117"/>
      <c s="1244"/>
      <c s="1126" t="s">
        <v>92</v>
      </c>
      <c s="1157">
        <v>0</v>
      </c>
      <c s="1157">
        <v>0</v>
      </c>
      <c s="1158">
        <f>SUM(F34:G34)</f>
        <v>0</v>
      </c>
      <c s="1129"/>
      <c s="1243">
        <v>473040</v>
      </c>
      <c s="1156">
        <v>0</v>
      </c>
      <c s="1156">
        <v>50490</v>
      </c>
      <c s="1156">
        <v>0</v>
      </c>
      <c s="1156">
        <v>1059040</v>
      </c>
      <c s="1158">
        <f>SUM(I34:N34)</f>
        <v>1582570</v>
      </c>
      <c s="1160">
        <f>H34+O34</f>
        <v>1582570</v>
      </c>
    </row>
    <row customHeight="1" ht="18">
      <c r="C35" s="1117"/>
      <c s="1242"/>
      <c s="1126" t="s">
        <v>157</v>
      </c>
      <c s="1157">
        <v>0</v>
      </c>
      <c s="1157">
        <v>0</v>
      </c>
      <c s="1158">
        <f>SUM(F35:G35)</f>
        <v>0</v>
      </c>
      <c s="1129"/>
      <c s="1243">
        <v>0</v>
      </c>
      <c s="1156">
        <v>0</v>
      </c>
      <c s="1156">
        <v>0</v>
      </c>
      <c s="1156">
        <v>0</v>
      </c>
      <c s="1156">
        <v>0</v>
      </c>
      <c s="1158">
        <f>SUM(I35:N35)</f>
        <v>0</v>
      </c>
      <c s="1160">
        <f>H35+O35</f>
        <v>0</v>
      </c>
    </row>
    <row customHeight="1" ht="18">
      <c r="C36" s="1117"/>
      <c s="1242"/>
      <c s="1126" t="s">
        <v>94</v>
      </c>
      <c s="1157">
        <v>0</v>
      </c>
      <c s="1157">
        <v>0</v>
      </c>
      <c s="1158">
        <f>SUM(F36:G36)</f>
        <v>0</v>
      </c>
      <c s="1129"/>
      <c s="1243">
        <v>0</v>
      </c>
      <c s="1156">
        <v>0</v>
      </c>
      <c s="1156">
        <v>0</v>
      </c>
      <c s="1156">
        <v>0</v>
      </c>
      <c s="1156">
        <v>0</v>
      </c>
      <c s="1158">
        <f>SUM(I36:N36)</f>
        <v>0</v>
      </c>
      <c s="1160">
        <f>H36+O36</f>
        <v>0</v>
      </c>
    </row>
    <row customHeight="1" ht="18">
      <c r="C37" s="1117"/>
      <c s="1242"/>
      <c s="1126" t="s">
        <v>197</v>
      </c>
      <c s="1157">
        <v>0</v>
      </c>
      <c s="1157">
        <v>0</v>
      </c>
      <c s="1158">
        <f>SUM(F37:G37)</f>
        <v>0</v>
      </c>
      <c s="1129"/>
      <c s="1243">
        <v>0</v>
      </c>
      <c s="1156">
        <v>0</v>
      </c>
      <c s="1156">
        <v>0</v>
      </c>
      <c s="1156">
        <v>0</v>
      </c>
      <c s="1156">
        <v>0</v>
      </c>
      <c s="1158">
        <f>SUM(I37:N37)</f>
        <v>0</v>
      </c>
      <c s="1160">
        <f>H37+O37</f>
        <v>0</v>
      </c>
    </row>
    <row customHeight="1" ht="18">
      <c r="C38" s="1117"/>
      <c s="1242"/>
      <c s="1126" t="s">
        <v>168</v>
      </c>
      <c s="1156">
        <v>0</v>
      </c>
      <c s="1156">
        <v>0</v>
      </c>
      <c s="1158">
        <f>SUM(F38:G38)</f>
        <v>0</v>
      </c>
      <c s="1129"/>
      <c s="1243">
        <v>0</v>
      </c>
      <c s="1156">
        <v>202680</v>
      </c>
      <c s="1156">
        <v>0</v>
      </c>
      <c s="1156">
        <v>7040</v>
      </c>
      <c s="1156">
        <v>0</v>
      </c>
      <c s="1158">
        <f>SUM(I38:N38)</f>
        <v>209720</v>
      </c>
      <c s="1160">
        <f>H38+O38</f>
        <v>209720</v>
      </c>
    </row>
    <row customHeight="1" ht="18">
      <c r="C39" s="1117"/>
      <c s="1242"/>
      <c s="1126" t="s">
        <v>169</v>
      </c>
      <c s="1245">
        <v>0</v>
      </c>
      <c s="1245">
        <v>0</v>
      </c>
      <c s="1246">
        <f>SUM(F39:G39)</f>
        <v>0</v>
      </c>
      <c s="1129"/>
      <c s="1247">
        <v>0</v>
      </c>
      <c s="1245">
        <v>0</v>
      </c>
      <c s="1245">
        <v>9570</v>
      </c>
      <c s="1245">
        <v>11000</v>
      </c>
      <c s="1245">
        <v>0</v>
      </c>
      <c s="1246">
        <f>SUM(I39:N39)</f>
        <v>20570</v>
      </c>
      <c s="1248">
        <f>H39+O39</f>
        <v>20570</v>
      </c>
    </row>
    <row customHeight="1" ht="18">
      <c r="C40" s="1117"/>
      <c s="1242"/>
      <c s="1249" t="s">
        <v>170</v>
      </c>
      <c s="1245">
        <v>0</v>
      </c>
      <c s="1245">
        <v>0</v>
      </c>
      <c s="1246">
        <f>SUM(F40:G40)</f>
        <v>0</v>
      </c>
      <c s="1129"/>
      <c s="1247">
        <v>0</v>
      </c>
      <c s="1245">
        <v>0</v>
      </c>
      <c s="1245">
        <v>0</v>
      </c>
      <c s="1245">
        <v>0</v>
      </c>
      <c s="1245">
        <v>0</v>
      </c>
      <c s="1246">
        <f>SUM(I40:N40)</f>
        <v>0</v>
      </c>
      <c s="1248">
        <f>H40+O40</f>
        <v>0</v>
      </c>
    </row>
    <row customHeight="1" ht="18">
      <c r="C41" s="1117"/>
      <c s="1242"/>
      <c s="1249" t="s">
        <v>171</v>
      </c>
      <c s="1245">
        <v>0</v>
      </c>
      <c s="1245">
        <v>0</v>
      </c>
      <c s="1246">
        <f>SUM(F41:G41)</f>
        <v>0</v>
      </c>
      <c s="1129"/>
      <c s="1247">
        <v>0</v>
      </c>
      <c s="1245">
        <v>0</v>
      </c>
      <c s="1245">
        <v>0</v>
      </c>
      <c s="1245">
        <v>0</v>
      </c>
      <c s="1245">
        <v>0</v>
      </c>
      <c s="1246">
        <f>SUM(I41:N41)</f>
        <v>0</v>
      </c>
      <c s="1248">
        <f>H41+O41</f>
        <v>0</v>
      </c>
    </row>
    <row customHeight="1" ht="18">
      <c r="C42" s="1117"/>
      <c s="1238" t="s">
        <v>235</v>
      </c>
      <c s="1250"/>
      <c s="1112">
        <f>SUM(F43:F51)</f>
        <v>0</v>
      </c>
      <c s="1112">
        <f>SUM(G43:G51)</f>
        <v>0</v>
      </c>
      <c s="1114">
        <f>SUM(H43:H51)</f>
        <v>0</v>
      </c>
      <c s="1115"/>
      <c s="1178">
        <f>SUM(J43:J51)</f>
        <v>240900</v>
      </c>
      <c s="1112">
        <f>SUM(K43:K51)</f>
        <v>132980</v>
      </c>
      <c s="1112">
        <f>SUM(L43:L51)</f>
        <v>293010</v>
      </c>
      <c s="1112">
        <f>SUM(M43:M51)</f>
        <v>280450</v>
      </c>
      <c s="1112">
        <f>SUM(N43:N51)</f>
        <v>0</v>
      </c>
      <c s="1114">
        <f>SUM(O43:O51)</f>
        <v>947340</v>
      </c>
      <c s="1116">
        <f>SUM(P43:P51)</f>
        <v>947340</v>
      </c>
    </row>
    <row customHeight="1" ht="18">
      <c r="C43" s="1117"/>
      <c s="1242"/>
      <c s="1126" t="s">
        <v>91</v>
      </c>
      <c s="1157">
        <v>0</v>
      </c>
      <c s="1157">
        <v>0</v>
      </c>
      <c s="1158">
        <f>SUM(F43:G43)</f>
        <v>0</v>
      </c>
      <c s="1129"/>
      <c s="1243">
        <v>240900</v>
      </c>
      <c s="1156">
        <v>0</v>
      </c>
      <c s="1156">
        <v>293010</v>
      </c>
      <c s="1156">
        <v>272130</v>
      </c>
      <c s="1156">
        <v>0</v>
      </c>
      <c s="1158">
        <f>SUM(I43:N43)</f>
        <v>806040</v>
      </c>
      <c s="1160">
        <f>H43+O43</f>
        <v>806040</v>
      </c>
    </row>
    <row customHeight="1" ht="18">
      <c r="C44" s="1117"/>
      <c s="1244"/>
      <c s="1126" t="s">
        <v>92</v>
      </c>
      <c s="1157">
        <v>0</v>
      </c>
      <c s="1157">
        <v>0</v>
      </c>
      <c s="1158">
        <f>SUM(F44:G44)</f>
        <v>0</v>
      </c>
      <c s="1129"/>
      <c s="1243">
        <v>0</v>
      </c>
      <c s="1156">
        <v>0</v>
      </c>
      <c s="1156">
        <v>0</v>
      </c>
      <c s="1156">
        <v>0</v>
      </c>
      <c s="1156">
        <v>0</v>
      </c>
      <c s="1158">
        <f>SUM(I44:N44)</f>
        <v>0</v>
      </c>
      <c s="1160">
        <f>H44+O44</f>
        <v>0</v>
      </c>
    </row>
    <row customHeight="1" ht="18">
      <c r="C45" s="1117"/>
      <c s="1242"/>
      <c s="1126" t="s">
        <v>157</v>
      </c>
      <c s="1157">
        <v>0</v>
      </c>
      <c s="1157">
        <v>0</v>
      </c>
      <c s="1158">
        <f>SUM(F45:G45)</f>
        <v>0</v>
      </c>
      <c s="1129"/>
      <c s="1243">
        <v>0</v>
      </c>
      <c s="1156">
        <v>0</v>
      </c>
      <c s="1156">
        <v>0</v>
      </c>
      <c s="1156">
        <v>0</v>
      </c>
      <c s="1156">
        <v>0</v>
      </c>
      <c s="1158">
        <f>SUM(I45:N45)</f>
        <v>0</v>
      </c>
      <c s="1160">
        <f>H45+O45</f>
        <v>0</v>
      </c>
    </row>
    <row customHeight="1" ht="18">
      <c r="C46" s="1117"/>
      <c s="1242"/>
      <c s="1126" t="s">
        <v>94</v>
      </c>
      <c s="1157">
        <v>0</v>
      </c>
      <c s="1157">
        <v>0</v>
      </c>
      <c s="1158">
        <f>SUM(F46:G46)</f>
        <v>0</v>
      </c>
      <c s="1129"/>
      <c s="1243">
        <v>0</v>
      </c>
      <c s="1156">
        <v>0</v>
      </c>
      <c s="1156">
        <v>0</v>
      </c>
      <c s="1156">
        <v>0</v>
      </c>
      <c s="1156">
        <v>0</v>
      </c>
      <c s="1158">
        <f>SUM(I46:N46)</f>
        <v>0</v>
      </c>
      <c s="1160">
        <f>H46+O46</f>
        <v>0</v>
      </c>
    </row>
    <row customHeight="1" ht="18">
      <c r="C47" s="1117"/>
      <c s="1242"/>
      <c s="1126" t="s">
        <v>197</v>
      </c>
      <c s="1157">
        <v>0</v>
      </c>
      <c s="1157">
        <v>0</v>
      </c>
      <c s="1158">
        <f>SUM(F47:G47)</f>
        <v>0</v>
      </c>
      <c s="1129"/>
      <c s="1243">
        <v>0</v>
      </c>
      <c s="1156">
        <v>0</v>
      </c>
      <c s="1156">
        <v>0</v>
      </c>
      <c s="1156">
        <v>0</v>
      </c>
      <c s="1156">
        <v>0</v>
      </c>
      <c s="1158">
        <f>SUM(I47:N47)</f>
        <v>0</v>
      </c>
      <c s="1160">
        <f>H47+O47</f>
        <v>0</v>
      </c>
    </row>
    <row customHeight="1" ht="18">
      <c r="C48" s="1117"/>
      <c s="1242"/>
      <c s="1126" t="s">
        <v>168</v>
      </c>
      <c s="1156">
        <v>0</v>
      </c>
      <c s="1156">
        <v>0</v>
      </c>
      <c s="1158">
        <f>SUM(F48:G48)</f>
        <v>0</v>
      </c>
      <c s="1129"/>
      <c s="1243">
        <v>0</v>
      </c>
      <c s="1156">
        <v>132980</v>
      </c>
      <c s="1156">
        <v>0</v>
      </c>
      <c s="1156">
        <v>8320</v>
      </c>
      <c s="1156">
        <v>0</v>
      </c>
      <c s="1158">
        <f>SUM(I48:N48)</f>
        <v>141300</v>
      </c>
      <c s="1160">
        <f>H48+O48</f>
        <v>141300</v>
      </c>
    </row>
    <row customHeight="1" ht="18">
      <c r="C49" s="1117"/>
      <c s="1244"/>
      <c s="1126" t="s">
        <v>169</v>
      </c>
      <c s="1156">
        <v>0</v>
      </c>
      <c s="1156">
        <v>0</v>
      </c>
      <c s="1158">
        <f>SUM(F49:G49)</f>
        <v>0</v>
      </c>
      <c s="1129"/>
      <c s="1243">
        <v>0</v>
      </c>
      <c s="1156">
        <v>0</v>
      </c>
      <c s="1156">
        <v>0</v>
      </c>
      <c s="1156">
        <v>0</v>
      </c>
      <c s="1156">
        <v>0</v>
      </c>
      <c s="1158">
        <f>SUM(I49:N49)</f>
        <v>0</v>
      </c>
      <c s="1160">
        <f>H49+O49</f>
        <v>0</v>
      </c>
    </row>
    <row customHeight="1" ht="18">
      <c r="C50" s="1117"/>
      <c s="1242"/>
      <c s="1249" t="s">
        <v>170</v>
      </c>
      <c s="1245">
        <v>0</v>
      </c>
      <c s="1245">
        <v>0</v>
      </c>
      <c s="1246">
        <f>SUM(F50:G50)</f>
        <v>0</v>
      </c>
      <c s="1129"/>
      <c s="1247">
        <v>0</v>
      </c>
      <c s="1245">
        <v>0</v>
      </c>
      <c s="1245">
        <v>0</v>
      </c>
      <c s="1245">
        <v>0</v>
      </c>
      <c s="1245">
        <v>0</v>
      </c>
      <c s="1246">
        <f>SUM(I50:N50)</f>
        <v>0</v>
      </c>
      <c s="1248">
        <f>H50+O50</f>
        <v>0</v>
      </c>
    </row>
    <row customHeight="1" ht="18">
      <c r="C51" s="1117"/>
      <c s="1251"/>
      <c s="1252" t="s">
        <v>171</v>
      </c>
      <c s="1147">
        <v>0</v>
      </c>
      <c s="1147">
        <v>0</v>
      </c>
      <c s="1149">
        <f>SUM(F51:G51)</f>
        <v>0</v>
      </c>
      <c s="1129"/>
      <c s="1184">
        <v>0</v>
      </c>
      <c s="1147">
        <v>0</v>
      </c>
      <c s="1147">
        <v>0</v>
      </c>
      <c s="1147">
        <v>0</v>
      </c>
      <c s="1147">
        <v>0</v>
      </c>
      <c s="1149">
        <f>SUM(I51:N51)</f>
        <v>0</v>
      </c>
      <c s="1150">
        <f>H51+O51</f>
        <v>0</v>
      </c>
    </row>
    <row customHeight="1" ht="18">
      <c r="C52" s="1170" t="s">
        <v>218</v>
      </c>
      <c s="1171"/>
      <c s="1172"/>
      <c s="1185">
        <f>F32+F42</f>
        <v>0</v>
      </c>
      <c s="1173">
        <f>G32+G42</f>
        <v>0</v>
      </c>
      <c s="1174">
        <f>H32+H42</f>
        <v>0</v>
      </c>
      <c s="1041"/>
      <c s="1186">
        <f>J32+J42</f>
        <v>980390</v>
      </c>
      <c s="1173">
        <f>K32+K42</f>
        <v>335660</v>
      </c>
      <c s="1173">
        <f>L32+L42</f>
        <v>936340</v>
      </c>
      <c s="1173">
        <f>M32+M42</f>
        <v>721160</v>
      </c>
      <c s="1173">
        <f>N32+N42</f>
        <v>1059040</v>
      </c>
      <c s="1174">
        <f>O32+O42</f>
        <v>4032590</v>
      </c>
      <c s="1175">
        <f>P32+P42</f>
        <v>4032590</v>
      </c>
    </row>
    <row customHeight="1" ht="12"/>
  </sheetData>
  <sheetProtection selectLockedCells="1" selectUnlockedCells="1"/>
  <mergeCells count="7">
    <mergeCell ref="C52:E52"/>
    <mergeCell ref="A3:Q3"/>
    <mergeCell ref="A4:Q4"/>
    <mergeCell ref="C8:E9"/>
    <mergeCell ref="F8:H8"/>
    <mergeCell ref="I8:O8"/>
    <mergeCell ref="P8:P9"/>
  </mergeCel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election activeCell="A1" sqref="A1"/>
    </sheetView>
  </sheetViews>
  <sheetFormatPr defaultColWidth="9" customHeight="1" defaultRowHeight="0"/>
  <cols>
    <col min="1" max="2" style="68" width="3.796875" customWidth="1"/>
    <col min="3" max="3" style="68" width="23.3984375" customWidth="1"/>
    <col min="4" max="17" style="68" width="14.3984375" customWidth="1"/>
    <col min="18" max="18" style="49" width="4" customWidth="1"/>
  </cols>
  <sheetData>
    <row customHeight="1" ht="18">
      <c s="923" t="s">
        <v>112</v>
      </c>
      <c s="56"/>
      <c s="56"/>
      <c s="56"/>
      <c s="56"/>
      <c s="56"/>
      <c s="56"/>
      <c s="56"/>
      <c s="56"/>
      <c s="56"/>
      <c s="56"/>
      <c s="56"/>
      <c s="56"/>
      <c s="56"/>
      <c s="56"/>
      <c s="56"/>
      <c s="49"/>
      <c s="975"/>
    </row>
    <row customHeight="1" ht="18">
      <c s="56"/>
      <c s="56"/>
      <c s="56"/>
      <c s="56"/>
      <c s="56"/>
      <c s="56"/>
      <c s="56"/>
      <c s="56"/>
      <c s="56"/>
      <c s="56"/>
      <c s="56"/>
      <c s="56"/>
      <c s="56"/>
      <c s="56"/>
      <c s="56"/>
      <c s="56"/>
      <c s="49"/>
      <c s="975"/>
    </row>
    <row customHeight="1" ht="18">
      <c s="630" t="s">
        <v>1</v>
      </c>
      <c s="630"/>
      <c s="630"/>
      <c s="630"/>
      <c s="630"/>
      <c s="630"/>
      <c s="630"/>
      <c s="630"/>
      <c s="630"/>
      <c s="630"/>
      <c s="630"/>
      <c s="630"/>
      <c s="630"/>
      <c s="630"/>
      <c s="630"/>
      <c s="630"/>
      <c s="630"/>
      <c s="630"/>
    </row>
    <row customHeight="1" ht="18">
      <c s="925" t="s">
        <v>2</v>
      </c>
      <c s="925" t="s"/>
      <c s="925" t="s"/>
      <c s="925" t="s"/>
      <c s="925" t="s"/>
      <c s="925" t="s"/>
      <c s="925" t="s"/>
      <c s="925" t="s"/>
      <c s="925" t="s"/>
      <c s="925" t="s"/>
      <c s="925" t="s"/>
      <c s="925" t="s"/>
      <c s="925" t="s"/>
      <c s="925" t="s"/>
      <c s="925" t="s"/>
      <c s="925" t="s"/>
      <c s="925" t="s"/>
      <c s="925" t="s"/>
    </row>
    <row customHeight="1" ht="18">
      <c s="56"/>
      <c s="56"/>
      <c s="56"/>
      <c s="56"/>
      <c s="56"/>
      <c s="56"/>
      <c s="56"/>
      <c s="56"/>
      <c s="56"/>
      <c s="56"/>
      <c s="56"/>
      <c s="56"/>
      <c s="56"/>
      <c s="49"/>
      <c s="49"/>
      <c s="846" t="s">
        <v>3</v>
      </c>
      <c s="926" t="s">
        <v>4</v>
      </c>
    </row>
    <row customHeight="1" ht="18">
      <c s="56"/>
      <c s="56"/>
      <c s="56"/>
      <c s="56"/>
      <c s="56"/>
      <c s="56"/>
      <c s="56"/>
      <c s="56"/>
      <c s="56"/>
      <c s="56"/>
      <c s="56"/>
      <c s="56"/>
      <c s="56"/>
      <c s="49"/>
      <c s="49"/>
      <c s="848" t="s">
        <v>5</v>
      </c>
      <c s="849" t="s">
        <v>6</v>
      </c>
      <c s="49" t="s">
        <v>7</v>
      </c>
    </row>
    <row customHeight="1" ht="18">
      <c r="B7" s="843" t="s">
        <v>89</v>
      </c>
    </row>
    <row customHeight="1" ht="12"/>
    <row customHeight="1" ht="18">
      <c r="B9" s="843" t="s">
        <v>113</v>
      </c>
    </row>
    <row customHeight="1" ht="12"/>
    <row customHeight="1" ht="24.75">
      <c r="C11" s="497"/>
      <c s="867" t="s">
        <v>91</v>
      </c>
      <c s="927"/>
      <c s="867" t="s">
        <v>92</v>
      </c>
      <c s="927"/>
      <c s="868" t="s">
        <v>93</v>
      </c>
      <c s="927"/>
      <c s="867" t="s">
        <v>94</v>
      </c>
      <c s="927"/>
      <c s="868" t="s">
        <v>95</v>
      </c>
      <c s="976"/>
      <c s="929" t="s">
        <v>27</v>
      </c>
      <c s="928"/>
      <c s="929" t="s">
        <v>87</v>
      </c>
      <c s="930"/>
    </row>
    <row customHeight="1" ht="24.75">
      <c r="C12" s="931" t="s">
        <v>96</v>
      </c>
      <c s="932">
        <v>4</v>
      </c>
      <c s="933"/>
      <c s="932">
        <v>5</v>
      </c>
      <c s="933"/>
      <c s="932">
        <v>0</v>
      </c>
      <c s="933"/>
      <c s="932">
        <v>0</v>
      </c>
      <c s="933"/>
      <c s="932">
        <v>0</v>
      </c>
      <c s="933"/>
      <c s="932">
        <v>11</v>
      </c>
      <c s="933"/>
      <c s="934">
        <f>SUM(D12:O12)</f>
        <v>20</v>
      </c>
      <c s="935"/>
    </row>
    <row customHeight="1" ht="24.75">
      <c r="C13" s="499"/>
      <c s="936" t="s">
        <v>97</v>
      </c>
      <c s="936" t="s">
        <v>98</v>
      </c>
      <c s="936" t="s">
        <v>97</v>
      </c>
      <c s="936" t="s">
        <v>98</v>
      </c>
      <c s="937" t="s">
        <v>97</v>
      </c>
      <c s="937" t="s">
        <v>98</v>
      </c>
      <c s="937" t="s">
        <v>97</v>
      </c>
      <c s="937" t="s">
        <v>98</v>
      </c>
      <c s="937" t="s">
        <v>97</v>
      </c>
      <c s="937" t="s">
        <v>98</v>
      </c>
      <c s="937" t="s">
        <v>97</v>
      </c>
      <c s="938" t="s">
        <v>99</v>
      </c>
      <c s="937" t="s">
        <v>97</v>
      </c>
      <c s="939" t="s">
        <v>99</v>
      </c>
    </row>
    <row customHeight="1" ht="24.75">
      <c r="C14" s="940" t="s">
        <v>100</v>
      </c>
      <c s="941">
        <v>3</v>
      </c>
      <c s="941">
        <v>3</v>
      </c>
      <c s="941">
        <v>3</v>
      </c>
      <c s="941">
        <v>3</v>
      </c>
      <c s="942">
        <v>0</v>
      </c>
      <c s="942">
        <v>0</v>
      </c>
      <c s="942">
        <v>0</v>
      </c>
      <c s="942">
        <v>0</v>
      </c>
      <c s="942">
        <v>0</v>
      </c>
      <c s="942">
        <v>0</v>
      </c>
      <c s="942">
        <v>8</v>
      </c>
      <c s="942">
        <v>8</v>
      </c>
      <c s="977">
        <f>SUM(D14,F14,H14,L14,N14,J14)</f>
        <v>14</v>
      </c>
      <c s="944">
        <f>SUM(E14,G14,I14,M14,O14,K14)</f>
        <v>14</v>
      </c>
    </row>
    <row customHeight="1" ht="24.75">
      <c r="C15" s="945" t="s">
        <v>101</v>
      </c>
      <c s="946">
        <v>3</v>
      </c>
      <c s="946">
        <v>3</v>
      </c>
      <c s="946">
        <v>2</v>
      </c>
      <c s="946">
        <v>2</v>
      </c>
      <c s="947">
        <v>0</v>
      </c>
      <c s="947">
        <v>0</v>
      </c>
      <c s="947">
        <v>0</v>
      </c>
      <c s="947">
        <v>0</v>
      </c>
      <c s="947">
        <v>0</v>
      </c>
      <c s="947">
        <v>0</v>
      </c>
      <c s="947">
        <v>6</v>
      </c>
      <c s="947">
        <v>6</v>
      </c>
      <c s="978">
        <f>SUM(D15,F15,H15,L15,N15,J15)</f>
        <v>11</v>
      </c>
      <c s="949">
        <f>SUM(E15,G15,I15,M15,O15,K15)</f>
        <v>11</v>
      </c>
    </row>
    <row customHeight="1" ht="24.75">
      <c r="C16" s="940" t="s">
        <v>102</v>
      </c>
      <c s="941">
        <v>1</v>
      </c>
      <c s="941">
        <v>1</v>
      </c>
      <c s="941">
        <v>2</v>
      </c>
      <c s="941">
        <v>2</v>
      </c>
      <c s="942">
        <v>0</v>
      </c>
      <c s="942">
        <v>0</v>
      </c>
      <c s="942">
        <v>0</v>
      </c>
      <c s="942">
        <v>0</v>
      </c>
      <c s="942">
        <v>0</v>
      </c>
      <c s="942">
        <v>0</v>
      </c>
      <c s="942">
        <v>3</v>
      </c>
      <c s="942">
        <v>3</v>
      </c>
      <c s="977">
        <f>SUM(D16,F16,H16,L16,N16,J16)</f>
        <v>6</v>
      </c>
      <c s="944">
        <f>SUM(E16,G16,I16,M16,O16,K16)</f>
        <v>6</v>
      </c>
    </row>
    <row customHeight="1" ht="24.75">
      <c r="C17" s="945" t="s">
        <v>101</v>
      </c>
      <c s="946">
        <v>1</v>
      </c>
      <c s="946">
        <v>1</v>
      </c>
      <c s="946">
        <v>3</v>
      </c>
      <c s="946">
        <v>3</v>
      </c>
      <c s="947">
        <v>0</v>
      </c>
      <c s="947">
        <v>0</v>
      </c>
      <c s="947">
        <v>0</v>
      </c>
      <c s="947">
        <v>0</v>
      </c>
      <c s="947">
        <v>0</v>
      </c>
      <c s="947">
        <v>0</v>
      </c>
      <c s="947">
        <v>1</v>
      </c>
      <c s="947">
        <v>1</v>
      </c>
      <c s="978">
        <f>SUM(D17,F17,H17,L17,N17,J17)</f>
        <v>5</v>
      </c>
      <c s="949">
        <f>SUM(E17,G17,I17,M17,O17,K17)</f>
        <v>5</v>
      </c>
    </row>
    <row customHeight="1" ht="24.75">
      <c r="C18" s="940" t="s">
        <v>103</v>
      </c>
      <c s="950">
        <v>0</v>
      </c>
      <c s="950">
        <v>0</v>
      </c>
      <c s="950">
        <v>0</v>
      </c>
      <c s="950">
        <v>0</v>
      </c>
      <c s="969">
        <v>0</v>
      </c>
      <c s="969">
        <v>0</v>
      </c>
      <c s="969">
        <v>0</v>
      </c>
      <c s="969">
        <v>0</v>
      </c>
      <c s="969">
        <v>0</v>
      </c>
      <c s="969">
        <v>0</v>
      </c>
      <c s="969">
        <v>0</v>
      </c>
      <c s="969">
        <v>0</v>
      </c>
      <c s="977">
        <f>SUM(D18,F18,H18,L18,N18,J18)</f>
        <v>0</v>
      </c>
      <c s="944">
        <f>SUM(E18,G18,I18,M18,O18,K18)</f>
        <v>0</v>
      </c>
    </row>
    <row customHeight="1" ht="24.75">
      <c r="C19" s="951" t="s">
        <v>101</v>
      </c>
      <c s="952">
        <v>0</v>
      </c>
      <c s="952">
        <v>0</v>
      </c>
      <c s="952">
        <v>0</v>
      </c>
      <c s="952">
        <v>0</v>
      </c>
      <c s="953">
        <v>0</v>
      </c>
      <c s="953">
        <v>0</v>
      </c>
      <c s="953">
        <v>0</v>
      </c>
      <c s="953">
        <v>0</v>
      </c>
      <c s="953">
        <v>0</v>
      </c>
      <c s="953">
        <v>0</v>
      </c>
      <c s="953">
        <v>0</v>
      </c>
      <c s="953">
        <v>0</v>
      </c>
      <c s="954">
        <f>SUM(D19,F19,H19,L19,N19,J19)</f>
        <v>0</v>
      </c>
      <c s="955">
        <f>SUM(E19,G19,I19,M19,O19,K19)</f>
        <v>0</v>
      </c>
    </row>
    <row customHeight="1" ht="12"/>
    <row customHeight="1" ht="18">
      <c r="B21" s="843" t="s">
        <v>114</v>
      </c>
    </row>
    <row customHeight="1" ht="12"/>
    <row customHeight="1" ht="24.75">
      <c r="C23" s="497"/>
      <c s="869" t="s">
        <v>105</v>
      </c>
    </row>
    <row customHeight="1" ht="24.75">
      <c r="C24" s="956" t="s">
        <v>96</v>
      </c>
      <c s="957">
        <v>0</v>
      </c>
    </row>
    <row customHeight="1" ht="24.75">
      <c r="C25" s="940" t="s">
        <v>106</v>
      </c>
      <c s="958">
        <v>0</v>
      </c>
    </row>
    <row customHeight="1" ht="24.75">
      <c r="C26" s="945" t="s">
        <v>101</v>
      </c>
      <c s="959">
        <v>0</v>
      </c>
    </row>
    <row customHeight="1" ht="24.75">
      <c r="C27" s="940" t="s">
        <v>107</v>
      </c>
      <c s="960">
        <v>0</v>
      </c>
    </row>
    <row customHeight="1" ht="24.75">
      <c r="C28" s="951" t="s">
        <v>101</v>
      </c>
      <c s="961">
        <v>0</v>
      </c>
    </row>
    <row customHeight="1" ht="12"/>
    <row customHeight="1" ht="18">
      <c r="B30" s="843" t="s">
        <v>115</v>
      </c>
    </row>
    <row customHeight="1" ht="12"/>
    <row customHeight="1" ht="24.75">
      <c r="C32" s="497"/>
      <c s="929" t="s">
        <v>109</v>
      </c>
      <c s="930"/>
      <c s="520"/>
      <c s="869" t="s">
        <v>105</v>
      </c>
    </row>
    <row customHeight="1" ht="24.75">
      <c r="C33" s="931" t="s">
        <v>96</v>
      </c>
      <c s="932">
        <v>0</v>
      </c>
      <c s="962"/>
      <c s="963" t="s">
        <v>96</v>
      </c>
      <c s="957">
        <v>0</v>
      </c>
    </row>
    <row customHeight="1" ht="24.75">
      <c r="C34" s="522"/>
      <c s="964" t="s">
        <v>97</v>
      </c>
      <c s="965" t="s">
        <v>98</v>
      </c>
      <c s="966" t="s">
        <v>106</v>
      </c>
      <c s="967">
        <v>0</v>
      </c>
    </row>
    <row customHeight="1" ht="24.75">
      <c r="C35" s="968" t="s">
        <v>100</v>
      </c>
      <c s="969">
        <v>0</v>
      </c>
      <c s="960">
        <v>0</v>
      </c>
      <c s="970" t="s">
        <v>110</v>
      </c>
      <c s="959">
        <v>0</v>
      </c>
    </row>
    <row customHeight="1" ht="24.75">
      <c r="C36" s="945" t="s">
        <v>101</v>
      </c>
      <c s="947">
        <v>0</v>
      </c>
      <c s="959">
        <v>0</v>
      </c>
      <c s="971" t="s">
        <v>107</v>
      </c>
      <c s="960">
        <v>0</v>
      </c>
    </row>
    <row customHeight="1" ht="24.75">
      <c r="C37" s="940" t="s">
        <v>102</v>
      </c>
      <c s="969">
        <v>0</v>
      </c>
      <c s="960">
        <v>0</v>
      </c>
      <c s="972" t="s">
        <v>110</v>
      </c>
      <c s="961">
        <v>0</v>
      </c>
    </row>
    <row customHeight="1" ht="24.75">
      <c r="C38" s="973" t="s">
        <v>101</v>
      </c>
      <c s="974">
        <v>0</v>
      </c>
      <c s="959">
        <v>0</v>
      </c>
    </row>
    <row customHeight="1" ht="24.75">
      <c r="C39" s="940" t="s">
        <v>111</v>
      </c>
      <c s="942">
        <v>0</v>
      </c>
      <c s="960">
        <v>0</v>
      </c>
    </row>
    <row customHeight="1" ht="24.75">
      <c r="C40" s="951" t="s">
        <v>101</v>
      </c>
      <c s="953">
        <v>0</v>
      </c>
      <c s="961">
        <v>0</v>
      </c>
    </row>
    <row customHeight="1" ht="12"/>
  </sheetData>
  <sheetProtection selectLockedCells="1" selectUnlockedCells="1"/>
  <mergeCells count="18">
    <mergeCell ref="D33:E33"/>
    <mergeCell ref="D32:E32"/>
    <mergeCell ref="D12:E12"/>
    <mergeCell ref="A3:R3"/>
    <mergeCell ref="A4:R4"/>
    <mergeCell ref="N11:O11"/>
    <mergeCell ref="P11:Q11"/>
    <mergeCell ref="H11:I11"/>
    <mergeCell ref="J11:K11"/>
    <mergeCell ref="L11:M11"/>
    <mergeCell ref="N12:O12"/>
    <mergeCell ref="P12:Q12"/>
    <mergeCell ref="D11:E11"/>
    <mergeCell ref="F11:G11"/>
    <mergeCell ref="J12:K12"/>
    <mergeCell ref="L12:M12"/>
    <mergeCell ref="H12:I12"/>
    <mergeCell ref="F12:G12"/>
  </mergeCell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election activeCell="A1" sqref="A1"/>
    </sheetView>
  </sheetViews>
  <sheetFormatPr defaultColWidth="9" customHeight="1" defaultRowHeight="12.75"/>
  <cols>
    <col min="1" max="2" style="232" width="3.796875" customWidth="1"/>
    <col min="3" max="3" style="232" width="13.8984375" customWidth="1"/>
    <col min="4" max="6" style="232" width="14.3984375" customWidth="1"/>
    <col min="7" max="7" style="232" width="13.8984375" customWidth="1"/>
    <col min="8" max="8" style="49" width="4" customWidth="1"/>
  </cols>
  <sheetData>
    <row customHeight="1" ht="18">
      <c s="1259" t="s">
        <v>239</v>
      </c>
      <c r="H1" s="975"/>
    </row>
    <row customHeight="1" ht="18">
      <c r="H2" s="975"/>
    </row>
    <row customHeight="1" ht="18">
      <c s="695" t="s">
        <v>1</v>
      </c>
      <c s="695"/>
      <c s="695"/>
      <c s="695"/>
      <c s="695"/>
      <c s="695"/>
      <c s="695"/>
      <c s="234"/>
    </row>
    <row customHeight="1" ht="18">
      <c s="1260" t="s">
        <v>2</v>
      </c>
      <c s="1261" t="s"/>
      <c s="1261" t="s"/>
      <c s="1261" t="s"/>
      <c s="1261" t="s"/>
      <c s="1261" t="s"/>
      <c s="1261" t="s"/>
      <c s="234"/>
    </row>
    <row customHeight="1" ht="18">
      <c s="234"/>
      <c s="234"/>
      <c s="234"/>
      <c s="234"/>
      <c s="49"/>
      <c s="1021" t="s">
        <v>3</v>
      </c>
      <c s="926" t="s">
        <v>4</v>
      </c>
    </row>
    <row customHeight="1" ht="18">
      <c s="234"/>
      <c s="234"/>
      <c s="234"/>
      <c s="234"/>
      <c s="49"/>
      <c s="1022" t="s">
        <v>5</v>
      </c>
      <c s="849" t="s">
        <v>6</v>
      </c>
      <c s="49" t="s">
        <v>7</v>
      </c>
    </row>
    <row customHeight="1" ht="18">
      <c s="234"/>
      <c s="234"/>
      <c s="234"/>
      <c s="234"/>
      <c s="49"/>
      <c s="238"/>
      <c s="239"/>
    </row>
    <row s="56" customFormat="1" customHeight="1" ht="18">
      <c r="B8" s="923" t="s">
        <v>240</v>
      </c>
    </row>
    <row s="56" customFormat="1" customHeight="1" ht="18">
      <c r="B9" s="923" t="s">
        <v>241</v>
      </c>
      <c s="250"/>
    </row>
    <row s="56" customFormat="1" customHeight="1" ht="16.5">
      <c r="C10" s="56" t="s">
        <v>242</v>
      </c>
    </row>
    <row s="56" customFormat="1" customHeight="1" ht="16.5">
      <c r="C11" s="246"/>
      <c s="1262" t="s">
        <v>243</v>
      </c>
      <c s="1262" t="s">
        <v>27</v>
      </c>
      <c s="1263" t="s">
        <v>14</v>
      </c>
    </row>
    <row s="56" customFormat="1" customHeight="1" ht="16.5">
      <c r="C12" s="1264" t="s">
        <v>244</v>
      </c>
      <c s="1265">
        <v>2613</v>
      </c>
      <c s="1265">
        <v>2718</v>
      </c>
      <c s="1266">
        <f>SUM(D12,E12)</f>
        <v>5331</v>
      </c>
    </row>
    <row s="56" customFormat="1" customHeight="1" ht="16.5">
      <c r="C13" s="1267" t="s">
        <v>245</v>
      </c>
      <c s="1268">
        <v>24726695</v>
      </c>
      <c s="1268">
        <v>49631667</v>
      </c>
      <c s="1269">
        <f>SUM(D13,E13)</f>
        <v>74358362</v>
      </c>
    </row>
    <row s="56" customFormat="1" customHeight="1" ht="12"/>
    <row s="56" customFormat="1" customHeight="1" ht="16.5">
      <c r="C15" s="56" t="s">
        <v>246</v>
      </c>
      <c s="250"/>
    </row>
    <row s="56" customFormat="1" customHeight="1" ht="16.5">
      <c r="C16" s="246"/>
      <c s="1262" t="s">
        <v>243</v>
      </c>
      <c s="1262" t="s">
        <v>27</v>
      </c>
      <c s="1263" t="s">
        <v>14</v>
      </c>
    </row>
    <row s="56" customFormat="1" customHeight="1" ht="16.5">
      <c r="C17" s="1264" t="s">
        <v>244</v>
      </c>
      <c s="1265">
        <v>704</v>
      </c>
      <c s="1265">
        <v>6074</v>
      </c>
      <c s="1266">
        <f>SUM(D17,E17)</f>
        <v>6778</v>
      </c>
    </row>
    <row s="56" customFormat="1" customHeight="1" ht="16.5">
      <c r="C18" s="1267" t="s">
        <v>245</v>
      </c>
      <c s="1268">
        <v>5450919</v>
      </c>
      <c s="1268">
        <v>34183494</v>
      </c>
      <c s="1269">
        <f>SUM(D18,E18)</f>
        <v>39634413</v>
      </c>
    </row>
    <row s="56" customFormat="1" customHeight="1" ht="12"/>
    <row s="56" customFormat="1" customHeight="1" ht="16.5">
      <c r="C20" s="56" t="s">
        <v>247</v>
      </c>
      <c s="250"/>
    </row>
    <row s="56" customFormat="1" customHeight="1" ht="16.5">
      <c r="C21" s="246"/>
      <c s="1262" t="s">
        <v>243</v>
      </c>
      <c s="1262" t="s">
        <v>27</v>
      </c>
      <c s="1263" t="s">
        <v>14</v>
      </c>
    </row>
    <row s="56" customFormat="1" customHeight="1" ht="16.5">
      <c r="C22" s="1264" t="s">
        <v>244</v>
      </c>
      <c s="1265">
        <v>199</v>
      </c>
      <c s="1265">
        <v>14700</v>
      </c>
      <c s="1266">
        <f>SUM(D22,E22)</f>
        <v>14899</v>
      </c>
    </row>
    <row s="56" customFormat="1" customHeight="1" ht="16.5">
      <c r="C23" s="1267" t="s">
        <v>245</v>
      </c>
      <c s="1268">
        <v>2235239</v>
      </c>
      <c s="1268">
        <v>167542588</v>
      </c>
      <c s="1269">
        <f>SUM(D23,E23)</f>
        <v>169777827</v>
      </c>
    </row>
    <row s="56" customFormat="1" customHeight="1" ht="12"/>
    <row s="56" customFormat="1" customHeight="1" ht="16.5">
      <c r="C25" s="56" t="s">
        <v>248</v>
      </c>
    </row>
    <row s="56" customFormat="1" customHeight="1" ht="16.5">
      <c r="C26" s="246"/>
      <c s="1262" t="s">
        <v>243</v>
      </c>
      <c s="1262" t="s">
        <v>27</v>
      </c>
      <c s="1263" t="s">
        <v>14</v>
      </c>
    </row>
    <row s="56" customFormat="1" customHeight="1" ht="16.5">
      <c r="C27" s="1264" t="s">
        <v>244</v>
      </c>
      <c s="1265">
        <v>0</v>
      </c>
      <c s="1265">
        <v>1468</v>
      </c>
      <c s="1266">
        <f>SUM(D27,E27)</f>
        <v>1468</v>
      </c>
    </row>
    <row s="56" customFormat="1" customHeight="1" ht="16.5">
      <c r="C28" s="1267" t="s">
        <v>245</v>
      </c>
      <c s="1268">
        <v>0</v>
      </c>
      <c s="1268">
        <v>15078496</v>
      </c>
      <c s="1269">
        <f>SUM(D28,E28)</f>
        <v>15078496</v>
      </c>
    </row>
    <row s="56" customFormat="1" customHeight="1" ht="12"/>
    <row s="56" customFormat="1" customHeight="1" ht="16.5">
      <c r="C30" s="56" t="s">
        <v>249</v>
      </c>
    </row>
    <row s="56" customFormat="1" customHeight="1" ht="16.5">
      <c r="C31" s="246"/>
      <c s="1262" t="s">
        <v>243</v>
      </c>
      <c s="1262" t="s">
        <v>27</v>
      </c>
      <c s="1263" t="s">
        <v>14</v>
      </c>
    </row>
    <row s="56" customFormat="1" customHeight="1" ht="16.5">
      <c r="C32" s="1264" t="s">
        <v>244</v>
      </c>
      <c s="1270">
        <f>SUM(D12,D17,D22,D27)</f>
        <v>3516</v>
      </c>
      <c s="1270">
        <f>SUM(E12,E17,E22,E27)</f>
        <v>24960</v>
      </c>
      <c s="1266">
        <f>SUM(F12,F17,F22,F27)</f>
        <v>28476</v>
      </c>
    </row>
    <row s="56" customFormat="1" customHeight="1" ht="16.5">
      <c r="C33" s="1267" t="s">
        <v>245</v>
      </c>
      <c s="1185">
        <f>SUM(D13,D18,D23,D28)</f>
        <v>32412853</v>
      </c>
      <c s="1185">
        <f>SUM(E13,E18,E23,E28)</f>
        <v>266436245</v>
      </c>
      <c s="1269">
        <f>SUM(F13,F18,F23,F28)</f>
        <v>298849098</v>
      </c>
    </row>
    <row s="56" customFormat="1" customHeight="1" ht="12"/>
    <row s="56" customFormat="1" customHeight="1" ht="18">
      <c r="B35" s="923" t="s">
        <v>250</v>
      </c>
    </row>
    <row s="56" customFormat="1" customHeight="1" ht="16.5">
      <c r="C36" s="246"/>
      <c s="1262" t="s">
        <v>243</v>
      </c>
      <c s="1262" t="s">
        <v>27</v>
      </c>
      <c s="1263" t="s">
        <v>14</v>
      </c>
    </row>
    <row s="56" customFormat="1" customHeight="1" ht="16.5">
      <c r="C37" s="1264" t="s">
        <v>244</v>
      </c>
      <c s="1265">
        <v>60</v>
      </c>
      <c s="1265">
        <v>23</v>
      </c>
      <c s="1266">
        <f>SUM(D37,E37)</f>
        <v>83</v>
      </c>
    </row>
    <row s="56" customFormat="1" customHeight="1" ht="16.5">
      <c r="C38" s="1267" t="s">
        <v>245</v>
      </c>
      <c s="1268">
        <v>2135607</v>
      </c>
      <c s="1268">
        <v>529472</v>
      </c>
      <c s="1269">
        <f>SUM(D38,E38)</f>
        <v>2665079</v>
      </c>
    </row>
    <row s="56" customFormat="1" customHeight="1" ht="12"/>
  </sheetData>
  <sheetProtection selectLockedCells="1" selectUnlockedCells="1"/>
  <mergeCells count="2">
    <mergeCell ref="A3:G3"/>
    <mergeCell ref="A4:G4"/>
  </mergeCell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election activeCell="A1" sqref="A1"/>
    </sheetView>
  </sheetViews>
  <sheetFormatPr defaultColWidth="9" customHeight="1" defaultRowHeight="13.5"/>
  <cols>
    <col min="1" max="4" style="232" width="3.796875" customWidth="1"/>
    <col min="5" max="5" style="232" width="13.8984375" customWidth="1"/>
    <col min="6" max="6" style="232" width="14.3984375" customWidth="1"/>
    <col min="7" max="7" style="232" width="6.59765625" customWidth="1"/>
    <col min="8" max="8" style="232" width="14.3984375" customWidth="1"/>
    <col min="9" max="9" style="232" width="13.8984375" customWidth="1"/>
    <col min="10" max="10" style="233" width="4" customWidth="1"/>
  </cols>
  <sheetData>
    <row customHeight="1" ht="18">
      <c s="1259" t="s">
        <v>239</v>
      </c>
      <c r="J1" s="975"/>
    </row>
    <row customHeight="1" ht="18">
      <c r="J2" s="975"/>
    </row>
    <row customHeight="1" ht="18">
      <c s="695" t="s">
        <v>1</v>
      </c>
      <c s="695"/>
      <c s="695"/>
      <c s="695"/>
      <c s="695"/>
      <c s="695"/>
      <c s="695"/>
      <c s="695"/>
      <c s="695"/>
      <c s="234"/>
    </row>
    <row customHeight="1" ht="18">
      <c s="1260" t="s">
        <v>2</v>
      </c>
      <c s="1261" t="s"/>
      <c s="1261" t="s"/>
      <c s="1261" t="s"/>
      <c s="1261" t="s"/>
      <c s="1261" t="s"/>
      <c s="1261" t="s"/>
      <c s="1261" t="s"/>
      <c s="1261" t="s"/>
      <c s="234"/>
    </row>
    <row customHeight="1" ht="18">
      <c s="234"/>
      <c s="234"/>
      <c s="234"/>
      <c s="234"/>
      <c s="234"/>
      <c s="234"/>
      <c s="233"/>
      <c s="1021" t="s">
        <v>3</v>
      </c>
      <c s="926" t="s">
        <v>4</v>
      </c>
    </row>
    <row customHeight="1" ht="18">
      <c s="234"/>
      <c s="234"/>
      <c s="234"/>
      <c s="234"/>
      <c s="234"/>
      <c s="234"/>
      <c s="233"/>
      <c s="1022" t="s">
        <v>5</v>
      </c>
      <c s="926" t="s">
        <v>6</v>
      </c>
      <c s="233" t="s">
        <v>7</v>
      </c>
    </row>
    <row customHeight="1" ht="18">
      <c s="234"/>
      <c s="234"/>
      <c s="234"/>
      <c s="234"/>
      <c s="234"/>
      <c s="234"/>
      <c s="233"/>
      <c s="238"/>
      <c s="239"/>
    </row>
    <row s="56" customFormat="1" customHeight="1" ht="18">
      <c r="B8" s="923" t="s">
        <v>240</v>
      </c>
    </row>
    <row s="56" customFormat="1" customHeight="1" ht="18">
      <c r="B9" s="923" t="s">
        <v>251</v>
      </c>
    </row>
    <row s="56" customFormat="1" customHeight="1" ht="18">
      <c r="C10" s="923" t="s">
        <v>252</v>
      </c>
      <c r="E10" s="240"/>
    </row>
    <row s="56" customFormat="1" customHeight="1" ht="16.5">
      <c r="D11" s="1093" t="s">
        <v>253</v>
      </c>
    </row>
    <row s="56" customFormat="1" customHeight="1" ht="16.5">
      <c r="D12" s="1271" t="s">
        <v>244</v>
      </c>
      <c s="1272"/>
      <c s="1273">
        <v>109</v>
      </c>
    </row>
    <row s="56" customFormat="1" customHeight="1" ht="16.5">
      <c r="D13" s="1170" t="s">
        <v>245</v>
      </c>
      <c s="1172"/>
      <c s="1274">
        <v>5909313</v>
      </c>
    </row>
    <row s="56" customFormat="1" customHeight="1" ht="12"/>
    <row s="56" customFormat="1" customHeight="1" ht="16.5">
      <c r="D15" s="56" t="s">
        <v>254</v>
      </c>
      <c r="F15" s="240"/>
    </row>
    <row s="56" customFormat="1" customHeight="1" ht="16.5">
      <c r="D16" s="1271" t="s">
        <v>244</v>
      </c>
      <c s="1272"/>
      <c s="1273">
        <v>175</v>
      </c>
    </row>
    <row s="56" customFormat="1" customHeight="1" ht="16.5">
      <c r="D17" s="1170" t="s">
        <v>245</v>
      </c>
      <c s="1172"/>
      <c s="1274">
        <v>4100096</v>
      </c>
    </row>
    <row s="56" customFormat="1" customHeight="1" ht="12"/>
    <row s="56" customFormat="1" customHeight="1" ht="16.5">
      <c r="D19" s="56" t="s">
        <v>255</v>
      </c>
      <c r="F19" s="240"/>
    </row>
    <row s="56" customFormat="1" customHeight="1" ht="16.5">
      <c r="D20" s="1271" t="s">
        <v>244</v>
      </c>
      <c s="1272"/>
      <c s="1273">
        <v>412</v>
      </c>
    </row>
    <row s="56" customFormat="1" customHeight="1" ht="16.5">
      <c r="D21" s="1170" t="s">
        <v>245</v>
      </c>
      <c s="1172"/>
      <c s="1274">
        <v>11817159</v>
      </c>
    </row>
    <row s="56" customFormat="1" customHeight="1" ht="12"/>
    <row s="56" customFormat="1" customHeight="1" ht="16.5">
      <c r="D23" s="56" t="s">
        <v>256</v>
      </c>
    </row>
    <row s="56" customFormat="1" customHeight="1" ht="16.5">
      <c r="D24" s="1271" t="s">
        <v>244</v>
      </c>
      <c s="1272"/>
      <c s="1273">
        <v>890</v>
      </c>
    </row>
    <row s="56" customFormat="1" customHeight="1" ht="16.5">
      <c r="D25" s="1170" t="s">
        <v>245</v>
      </c>
      <c s="1172"/>
      <c s="1274">
        <v>24421296</v>
      </c>
    </row>
    <row s="56" customFormat="1" customHeight="1" ht="12"/>
    <row s="56" customFormat="1" customHeight="1" ht="16.5">
      <c r="D27" s="56" t="s">
        <v>249</v>
      </c>
    </row>
    <row s="56" customFormat="1" customHeight="1" ht="16.5">
      <c r="D28" s="1271" t="s">
        <v>244</v>
      </c>
      <c s="1272"/>
      <c s="1275">
        <f>F12+F16+F20+F24</f>
        <v>1586</v>
      </c>
    </row>
    <row s="56" customFormat="1" customHeight="1" ht="16.5">
      <c r="D29" s="1170" t="s">
        <v>245</v>
      </c>
      <c s="1172"/>
      <c s="1276">
        <f>F13+F17+F21+F25</f>
        <v>46247864</v>
      </c>
    </row>
    <row s="56" customFormat="1" customHeight="1" ht="12"/>
    <row s="56" customFormat="1" customHeight="1" ht="15">
      <c r="C31" s="923" t="s">
        <v>257</v>
      </c>
    </row>
    <row s="56" customFormat="1" customHeight="1" ht="16.5">
      <c r="D32" s="1093" t="s">
        <v>253</v>
      </c>
    </row>
    <row s="56" customFormat="1" customHeight="1" ht="16.5">
      <c r="D33" s="1271" t="s">
        <v>244</v>
      </c>
      <c s="1272"/>
      <c s="1275">
        <f>F37+F41+F45</f>
        <v>3</v>
      </c>
    </row>
    <row s="56" customFormat="1" customHeight="1" ht="16.5">
      <c r="D34" s="1170" t="s">
        <v>245</v>
      </c>
      <c s="1172"/>
      <c s="1276">
        <f>F38+F42+F46</f>
        <v>214304</v>
      </c>
    </row>
    <row s="56" customFormat="1" customHeight="1" ht="12">
      <c r="G35" s="233"/>
      <c s="233"/>
    </row>
    <row customHeight="1" ht="16.5">
      <c r="E36" s="1277" t="s">
        <v>258</v>
      </c>
      <c s="233"/>
      <c s="233"/>
      <c s="233"/>
    </row>
    <row customHeight="1" ht="16.5">
      <c r="E37" s="1278" t="s">
        <v>244</v>
      </c>
      <c s="1273">
        <v>0</v>
      </c>
    </row>
    <row customHeight="1" ht="16.5">
      <c r="E38" s="1267" t="s">
        <v>245</v>
      </c>
      <c s="1274">
        <v>0</v>
      </c>
    </row>
    <row customHeight="1" ht="12"/>
    <row customHeight="1" ht="16.5">
      <c r="E40" s="1277" t="s">
        <v>259</v>
      </c>
    </row>
    <row customHeight="1" ht="16.5">
      <c r="E41" s="1278" t="s">
        <v>244</v>
      </c>
      <c s="1273">
        <v>0</v>
      </c>
    </row>
    <row customHeight="1" ht="16.5">
      <c r="E42" s="1267" t="s">
        <v>245</v>
      </c>
      <c s="1274">
        <v>0</v>
      </c>
    </row>
    <row customHeight="1" ht="12"/>
    <row customHeight="1" ht="16.5">
      <c r="E44" s="1277" t="s">
        <v>260</v>
      </c>
    </row>
    <row customHeight="1" ht="16.5">
      <c r="E45" s="1278" t="s">
        <v>244</v>
      </c>
      <c s="1273">
        <v>3</v>
      </c>
    </row>
    <row customHeight="1" ht="16.5">
      <c r="E46" s="1267" t="s">
        <v>245</v>
      </c>
      <c s="1274">
        <v>214304</v>
      </c>
    </row>
    <row customHeight="1" ht="12"/>
    <row customHeight="1" ht="16.5">
      <c r="D48" s="1279" t="s">
        <v>254</v>
      </c>
    </row>
    <row customHeight="1" ht="16.5">
      <c r="D49" s="1271" t="s">
        <v>244</v>
      </c>
      <c s="1272"/>
      <c s="1273">
        <v>4</v>
      </c>
    </row>
    <row customHeight="1" ht="16.5">
      <c r="D50" s="1170" t="s">
        <v>245</v>
      </c>
      <c s="1172"/>
      <c s="1274">
        <v>148096</v>
      </c>
    </row>
    <row customHeight="1" ht="12"/>
    <row customHeight="1" ht="16.5">
      <c r="D52" s="1279" t="s">
        <v>255</v>
      </c>
    </row>
    <row customHeight="1" ht="16.5">
      <c r="D53" s="1271" t="s">
        <v>244</v>
      </c>
      <c s="1272"/>
      <c s="1273">
        <v>18</v>
      </c>
    </row>
    <row customHeight="1" ht="16.5">
      <c r="D54" s="1170" t="s">
        <v>245</v>
      </c>
      <c s="1172"/>
      <c s="1274">
        <v>662689</v>
      </c>
    </row>
    <row customHeight="1" ht="12"/>
    <row customHeight="1" ht="16.5">
      <c r="D56" s="1279" t="s">
        <v>256</v>
      </c>
    </row>
    <row customHeight="1" ht="16.5">
      <c r="D57" s="1271" t="s">
        <v>244</v>
      </c>
      <c s="1272"/>
      <c s="1273">
        <v>37</v>
      </c>
    </row>
    <row customHeight="1" ht="16.5">
      <c r="D58" s="1170" t="s">
        <v>245</v>
      </c>
      <c s="1172"/>
      <c s="1274">
        <v>848177</v>
      </c>
    </row>
    <row customHeight="1" ht="12"/>
    <row customHeight="1" ht="16.5">
      <c r="D60" s="1279" t="s">
        <v>249</v>
      </c>
    </row>
    <row customHeight="1" ht="16.5">
      <c r="D61" s="1271" t="s">
        <v>244</v>
      </c>
      <c s="1272"/>
      <c s="1275">
        <f>F33+F49+F53+F57</f>
        <v>62</v>
      </c>
    </row>
    <row customHeight="1" ht="16.5">
      <c r="D62" s="1170" t="s">
        <v>245</v>
      </c>
      <c s="1172"/>
      <c s="1276">
        <f>F34+F50+F54+F58</f>
        <v>1873266</v>
      </c>
    </row>
    <row customHeight="1" ht="12"/>
  </sheetData>
  <sheetProtection selectLockedCells="1" selectUnlockedCells="1"/>
  <mergeCells count="22">
    <mergeCell ref="D57:E57"/>
    <mergeCell ref="D58:E58"/>
    <mergeCell ref="D61:E61"/>
    <mergeCell ref="D62:E62"/>
    <mergeCell ref="D33:E33"/>
    <mergeCell ref="D34:E34"/>
    <mergeCell ref="D49:E49"/>
    <mergeCell ref="D50:E50"/>
    <mergeCell ref="D53:E53"/>
    <mergeCell ref="D54:E54"/>
    <mergeCell ref="D29:E29"/>
    <mergeCell ref="A3:I3"/>
    <mergeCell ref="A4:I4"/>
    <mergeCell ref="D12:E12"/>
    <mergeCell ref="D13:E13"/>
    <mergeCell ref="D16:E16"/>
    <mergeCell ref="D17:E17"/>
    <mergeCell ref="D20:E20"/>
    <mergeCell ref="D21:E21"/>
    <mergeCell ref="D24:E24"/>
    <mergeCell ref="D25:E25"/>
    <mergeCell ref="D28:E28"/>
  </mergeCell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1" sqref="A1"/>
    </sheetView>
  </sheetViews>
  <sheetFormatPr customHeight="1" defaultRowHeight="0"/>
  <cols>
    <col min="1" max="2" style="103" width="2.296875" customWidth="1"/>
    <col min="3" max="3" style="103" width="25.59765625" customWidth="1"/>
    <col min="4" max="14" style="103" width="14.3984375" customWidth="1"/>
    <col min="15" max="15" style="103" width="4" customWidth="1"/>
  </cols>
  <sheetData>
    <row customHeight="1" ht="18">
      <c s="878" t="s">
        <v>261</v>
      </c>
      <c s="101"/>
      <c s="100"/>
      <c s="100"/>
      <c s="100"/>
      <c s="100"/>
      <c s="100"/>
      <c s="100"/>
      <c s="100"/>
      <c s="100"/>
      <c s="100"/>
      <c s="100"/>
      <c s="100"/>
      <c s="100"/>
      <c s="879"/>
    </row>
    <row customHeight="1" ht="18">
      <c s="104"/>
      <c s="104"/>
      <c s="104"/>
      <c s="104"/>
      <c s="104"/>
      <c s="104"/>
      <c s="104"/>
      <c s="104"/>
      <c s="104"/>
      <c s="104"/>
      <c s="104"/>
      <c s="104"/>
      <c s="104"/>
      <c s="104"/>
      <c s="879"/>
    </row>
    <row customHeight="1" ht="18">
      <c s="616" t="s">
        <v>1</v>
      </c>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row>
    <row customHeight="1" ht="18">
      <c s="105"/>
      <c s="106"/>
      <c s="107"/>
      <c s="104"/>
      <c s="104"/>
      <c s="104"/>
      <c s="104"/>
      <c s="104"/>
      <c s="104"/>
      <c s="104"/>
      <c s="104"/>
      <c s="104"/>
      <c s="982" t="s">
        <v>32</v>
      </c>
      <c s="983" t="s">
        <v>4</v>
      </c>
      <c s="104"/>
    </row>
    <row customHeight="1" ht="18">
      <c s="108"/>
      <c s="106"/>
      <c s="107"/>
      <c s="104"/>
      <c s="104"/>
      <c s="104"/>
      <c s="104"/>
      <c s="104"/>
      <c s="104"/>
      <c s="104"/>
      <c s="104"/>
      <c s="104"/>
      <c s="982" t="s">
        <v>33</v>
      </c>
      <c s="984" t="s">
        <v>6</v>
      </c>
      <c s="985" t="s">
        <v>7</v>
      </c>
    </row>
    <row customHeight="1" ht="18">
      <c s="878" t="s">
        <v>203</v>
      </c>
      <c s="212"/>
      <c s="108"/>
      <c s="104"/>
      <c s="104"/>
      <c s="104"/>
      <c s="104"/>
      <c s="104"/>
      <c s="104"/>
      <c s="104"/>
      <c s="104"/>
      <c s="104"/>
      <c s="213"/>
      <c s="214"/>
      <c s="104"/>
    </row>
    <row customHeight="1" ht="18">
      <c s="108"/>
      <c s="878" t="s">
        <v>262</v>
      </c>
      <c s="108"/>
      <c s="107"/>
      <c s="107"/>
      <c s="107"/>
      <c s="107"/>
      <c s="107"/>
      <c s="107"/>
      <c s="107"/>
      <c s="107"/>
      <c s="107"/>
      <c s="107"/>
      <c s="107"/>
      <c s="104"/>
    </row>
    <row customHeight="1" ht="18">
      <c s="108"/>
      <c s="212"/>
      <c s="878" t="s">
        <v>263</v>
      </c>
      <c s="107"/>
      <c s="107"/>
      <c s="107"/>
      <c s="107"/>
      <c s="107"/>
      <c s="107"/>
      <c s="107"/>
      <c s="107"/>
      <c s="107"/>
      <c s="107"/>
      <c s="107"/>
      <c s="104"/>
    </row>
    <row s="118" customFormat="1" customHeight="1" ht="18">
      <c s="107"/>
      <c s="107"/>
      <c s="643"/>
      <c s="990" t="s">
        <v>153</v>
      </c>
      <c s="990"/>
      <c s="988"/>
      <c s="1070" t="s">
        <v>154</v>
      </c>
      <c s="1071"/>
      <c s="1071"/>
      <c s="1071"/>
      <c s="1071"/>
      <c s="1071"/>
      <c s="1071"/>
      <c s="991" t="s">
        <v>87</v>
      </c>
      <c s="107"/>
    </row>
    <row s="118" customFormat="1" customHeight="1" ht="18">
      <c s="107"/>
      <c s="107"/>
      <c s="699"/>
      <c s="1072" t="s">
        <v>128</v>
      </c>
      <c s="1072" t="s">
        <v>129</v>
      </c>
      <c s="1073" t="s">
        <v>14</v>
      </c>
      <c s="1074" t="s">
        <v>130</v>
      </c>
      <c s="1072" t="s">
        <v>131</v>
      </c>
      <c s="1072" t="s">
        <v>132</v>
      </c>
      <c s="1072" t="s">
        <v>133</v>
      </c>
      <c s="1072" t="s">
        <v>134</v>
      </c>
      <c s="1072" t="s">
        <v>135</v>
      </c>
      <c s="1073" t="s">
        <v>14</v>
      </c>
      <c s="1075"/>
      <c s="107"/>
    </row>
    <row s="118" customFormat="1" customHeight="1" ht="18">
      <c s="137"/>
      <c s="138"/>
      <c s="1082" t="s">
        <v>264</v>
      </c>
      <c s="1280">
        <v>0</v>
      </c>
      <c s="1280">
        <v>0</v>
      </c>
      <c s="997">
        <f>D12+E12</f>
        <v>0</v>
      </c>
      <c s="1281"/>
      <c s="1280">
        <v>0</v>
      </c>
      <c s="1280">
        <v>0</v>
      </c>
      <c s="1280">
        <v>0</v>
      </c>
      <c s="1280">
        <v>0</v>
      </c>
      <c s="1280">
        <v>0</v>
      </c>
      <c s="997">
        <f>+SUM(G12:L12)</f>
        <v>0</v>
      </c>
      <c s="998">
        <f>F12+M12</f>
        <v>0</v>
      </c>
      <c s="107"/>
    </row>
    <row s="118" customFormat="1" customHeight="1" ht="18">
      <c s="137"/>
      <c s="138"/>
      <c s="1282" t="s">
        <v>265</v>
      </c>
      <c s="1280">
        <v>0</v>
      </c>
      <c s="1280">
        <v>0</v>
      </c>
      <c s="997">
        <f>D13+E13</f>
        <v>0</v>
      </c>
      <c s="1281"/>
      <c s="1280">
        <v>0</v>
      </c>
      <c s="1280">
        <v>0</v>
      </c>
      <c s="1280">
        <v>0</v>
      </c>
      <c s="1280">
        <v>0</v>
      </c>
      <c s="1280">
        <v>0</v>
      </c>
      <c s="997">
        <f>+SUM(G13:L13)</f>
        <v>0</v>
      </c>
      <c s="998">
        <f>F13+M13</f>
        <v>0</v>
      </c>
      <c s="107"/>
    </row>
    <row s="118" customFormat="1" customHeight="1" ht="18">
      <c s="137"/>
      <c s="138"/>
      <c s="1282" t="s">
        <v>266</v>
      </c>
      <c s="1280">
        <v>0</v>
      </c>
      <c s="1280">
        <v>0</v>
      </c>
      <c s="997">
        <f>D14+E14</f>
        <v>0</v>
      </c>
      <c s="1281"/>
      <c s="1280">
        <v>0</v>
      </c>
      <c s="1280">
        <v>0</v>
      </c>
      <c s="1280">
        <v>0</v>
      </c>
      <c s="1280">
        <v>0</v>
      </c>
      <c s="1280">
        <v>0</v>
      </c>
      <c s="997">
        <f>+SUM(G14:L14)</f>
        <v>0</v>
      </c>
      <c s="998">
        <f>F14+M14</f>
        <v>0</v>
      </c>
      <c s="107"/>
    </row>
    <row s="118" customFormat="1" customHeight="1" ht="18">
      <c s="137"/>
      <c s="138"/>
      <c s="1282" t="s">
        <v>267</v>
      </c>
      <c s="1280">
        <v>0</v>
      </c>
      <c s="1280">
        <v>0</v>
      </c>
      <c s="997">
        <f>D15+E15</f>
        <v>0</v>
      </c>
      <c s="1281"/>
      <c s="1280">
        <v>0</v>
      </c>
      <c s="1280">
        <v>0</v>
      </c>
      <c s="1280">
        <v>0</v>
      </c>
      <c s="1280">
        <v>0</v>
      </c>
      <c s="1280">
        <v>0</v>
      </c>
      <c s="997">
        <f>+SUM(G15:L15)</f>
        <v>0</v>
      </c>
      <c s="998">
        <f>F15+M15</f>
        <v>0</v>
      </c>
      <c s="107"/>
    </row>
    <row s="118" customFormat="1" customHeight="1" ht="18">
      <c s="137"/>
      <c s="138"/>
      <c s="1082" t="s">
        <v>27</v>
      </c>
      <c s="1280">
        <v>0</v>
      </c>
      <c s="1280">
        <v>0</v>
      </c>
      <c s="997">
        <f>D16+E16</f>
        <v>0</v>
      </c>
      <c s="1281"/>
      <c s="1280">
        <v>0</v>
      </c>
      <c s="1280">
        <v>0</v>
      </c>
      <c s="1280">
        <v>0</v>
      </c>
      <c s="1280">
        <v>0</v>
      </c>
      <c s="1280">
        <v>0</v>
      </c>
      <c s="997">
        <f>+SUM(G16:L16)</f>
        <v>0</v>
      </c>
      <c s="998">
        <f>F16+M16</f>
        <v>0</v>
      </c>
      <c s="107"/>
    </row>
    <row s="118" customFormat="1" customHeight="1" ht="18">
      <c s="107"/>
      <c s="107"/>
      <c s="1083" t="s">
        <v>218</v>
      </c>
      <c s="1010">
        <f>SUM(D12:D16)</f>
        <v>0</v>
      </c>
      <c s="1010">
        <f>SUM(E12:E16)</f>
        <v>0</v>
      </c>
      <c s="1013">
        <f>D17+E17</f>
        <v>0</v>
      </c>
      <c s="1283"/>
      <c s="1010">
        <f>SUM(H12:H16)</f>
        <v>0</v>
      </c>
      <c s="1010">
        <f>SUM(I12:I16)</f>
        <v>0</v>
      </c>
      <c s="1010">
        <f>SUM(J12:J16)</f>
        <v>0</v>
      </c>
      <c s="1010">
        <f>SUM(K12:K16)</f>
        <v>0</v>
      </c>
      <c s="1010">
        <f>SUM(L12:L16)</f>
        <v>0</v>
      </c>
      <c s="1013">
        <f>+SUM(G17:L17)</f>
        <v>0</v>
      </c>
      <c s="1006">
        <f>F17+M17</f>
        <v>0</v>
      </c>
      <c s="107"/>
    </row>
    <row s="118" customFormat="1" customHeight="1" ht="18">
      <c s="107"/>
      <c s="107"/>
      <c s="107"/>
      <c s="107"/>
      <c s="107"/>
      <c s="107"/>
      <c s="107"/>
      <c s="107"/>
      <c s="107"/>
      <c s="107"/>
      <c s="107"/>
      <c s="107"/>
      <c s="107"/>
      <c s="107"/>
      <c s="107"/>
    </row>
    <row s="118" customFormat="1" customHeight="1" ht="18">
      <c s="107"/>
      <c s="107"/>
      <c s="878" t="s">
        <v>268</v>
      </c>
      <c s="107"/>
      <c s="107"/>
      <c s="107"/>
      <c s="107"/>
      <c s="107"/>
      <c s="107"/>
      <c s="107"/>
      <c s="107"/>
      <c s="107"/>
      <c s="107"/>
      <c s="107"/>
      <c s="107"/>
    </row>
    <row s="118" customFormat="1" customHeight="1" ht="18">
      <c s="137"/>
      <c s="138"/>
      <c s="643"/>
      <c s="990" t="s">
        <v>153</v>
      </c>
      <c s="990"/>
      <c s="988"/>
      <c s="1070" t="s">
        <v>154</v>
      </c>
      <c s="1071"/>
      <c s="1071"/>
      <c s="1071"/>
      <c s="1071"/>
      <c s="1071"/>
      <c s="1071"/>
      <c s="991" t="s">
        <v>87</v>
      </c>
      <c s="107"/>
    </row>
    <row s="118" customFormat="1" customHeight="1" ht="18">
      <c s="137"/>
      <c s="138"/>
      <c s="699"/>
      <c s="1072" t="s">
        <v>128</v>
      </c>
      <c s="1072" t="s">
        <v>129</v>
      </c>
      <c s="1073" t="s">
        <v>14</v>
      </c>
      <c s="1074" t="s">
        <v>130</v>
      </c>
      <c s="1072" t="s">
        <v>131</v>
      </c>
      <c s="1072" t="s">
        <v>132</v>
      </c>
      <c s="1072" t="s">
        <v>133</v>
      </c>
      <c s="1072" t="s">
        <v>134</v>
      </c>
      <c s="1072" t="s">
        <v>135</v>
      </c>
      <c s="1073" t="s">
        <v>14</v>
      </c>
      <c s="1075"/>
      <c s="107"/>
    </row>
    <row s="118" customFormat="1" customHeight="1" ht="18">
      <c s="107"/>
      <c s="107"/>
      <c s="1082" t="s">
        <v>264</v>
      </c>
      <c s="1280">
        <v>0</v>
      </c>
      <c s="1280">
        <v>0</v>
      </c>
      <c s="997">
        <f>D22+E22</f>
        <v>0</v>
      </c>
      <c s="1001"/>
      <c s="1280">
        <v>0</v>
      </c>
      <c s="1280">
        <v>0</v>
      </c>
      <c s="1280">
        <v>0</v>
      </c>
      <c s="1280">
        <v>0</v>
      </c>
      <c s="1280">
        <v>0</v>
      </c>
      <c s="997">
        <f>+SUM(G22:L22)</f>
        <v>0</v>
      </c>
      <c s="998">
        <f>F22+M22</f>
        <v>0</v>
      </c>
      <c s="107"/>
    </row>
    <row s="118" customFormat="1" customHeight="1" ht="18">
      <c s="107"/>
      <c s="107"/>
      <c s="1282" t="s">
        <v>265</v>
      </c>
      <c s="1280">
        <v>0</v>
      </c>
      <c s="1280">
        <v>0</v>
      </c>
      <c s="997">
        <f>D23+E23</f>
        <v>0</v>
      </c>
      <c s="1001"/>
      <c s="1280">
        <v>0</v>
      </c>
      <c s="1280">
        <v>0</v>
      </c>
      <c s="1280">
        <v>0</v>
      </c>
      <c s="1280">
        <v>0</v>
      </c>
      <c s="1280">
        <v>0</v>
      </c>
      <c s="997">
        <f>+SUM(G23:L23)</f>
        <v>0</v>
      </c>
      <c s="998">
        <f>F23+M23</f>
        <v>0</v>
      </c>
      <c s="107"/>
    </row>
    <row s="210" customFormat="1" customHeight="1" ht="18">
      <c s="107"/>
      <c s="107"/>
      <c s="1282" t="s">
        <v>266</v>
      </c>
      <c s="1280">
        <v>0</v>
      </c>
      <c s="1280">
        <v>0</v>
      </c>
      <c s="997">
        <f>D24+E24</f>
        <v>0</v>
      </c>
      <c s="1001"/>
      <c s="1280">
        <v>0</v>
      </c>
      <c s="1280">
        <v>0</v>
      </c>
      <c s="1280">
        <v>0</v>
      </c>
      <c s="1280">
        <v>0</v>
      </c>
      <c s="1280">
        <v>0</v>
      </c>
      <c s="997">
        <f>+SUM(G24:L24)</f>
        <v>0</v>
      </c>
      <c s="998">
        <f>F24+M24</f>
        <v>0</v>
      </c>
      <c s="107"/>
    </row>
    <row s="118" customFormat="1" customHeight="1" ht="18">
      <c s="107"/>
      <c s="107"/>
      <c s="1282" t="s">
        <v>267</v>
      </c>
      <c s="1280">
        <v>0</v>
      </c>
      <c s="1280">
        <v>0</v>
      </c>
      <c s="997">
        <f>D25+E25</f>
        <v>0</v>
      </c>
      <c s="1001"/>
      <c s="1280">
        <v>0</v>
      </c>
      <c s="1280">
        <v>0</v>
      </c>
      <c s="1280">
        <v>0</v>
      </c>
      <c s="1280">
        <v>0</v>
      </c>
      <c s="1280">
        <v>0</v>
      </c>
      <c s="997">
        <f>+SUM(G25:L25)</f>
        <v>0</v>
      </c>
      <c s="998">
        <f>F25+M25</f>
        <v>0</v>
      </c>
      <c s="107"/>
    </row>
    <row s="118" customFormat="1" customHeight="1" ht="18">
      <c s="137"/>
      <c s="138"/>
      <c s="1082" t="s">
        <v>27</v>
      </c>
      <c s="1280">
        <v>0</v>
      </c>
      <c s="1280">
        <v>0</v>
      </c>
      <c s="997">
        <f>D26+E26</f>
        <v>0</v>
      </c>
      <c s="1001"/>
      <c s="1280">
        <v>0</v>
      </c>
      <c s="1280">
        <v>0</v>
      </c>
      <c s="1280">
        <v>0</v>
      </c>
      <c s="1280">
        <v>0</v>
      </c>
      <c s="1280">
        <v>0</v>
      </c>
      <c s="997">
        <f>+SUM(G26:L26)</f>
        <v>0</v>
      </c>
      <c s="998">
        <f>F26+M26</f>
        <v>0</v>
      </c>
      <c s="107"/>
    </row>
    <row s="118" customFormat="1" customHeight="1" ht="18">
      <c s="137"/>
      <c s="138"/>
      <c s="1083" t="s">
        <v>218</v>
      </c>
      <c s="1010">
        <f>SUM(D22:D26)</f>
        <v>0</v>
      </c>
      <c s="1010">
        <f>SUM(E22:E26)</f>
        <v>0</v>
      </c>
      <c s="1013">
        <f>D27+E27</f>
        <v>0</v>
      </c>
      <c s="1284"/>
      <c s="1010">
        <f>SUM(H22:H26)</f>
        <v>0</v>
      </c>
      <c s="1010">
        <f>SUM(I22:I26)</f>
        <v>0</v>
      </c>
      <c s="1010">
        <f>SUM(J22:J26)</f>
        <v>0</v>
      </c>
      <c s="1010">
        <f>SUM(K22:K26)</f>
        <v>0</v>
      </c>
      <c s="1010">
        <f>SUM(L22:L26)</f>
        <v>0</v>
      </c>
      <c s="1013">
        <f>+SUM(G27:L27)</f>
        <v>0</v>
      </c>
      <c s="1006">
        <f>F27+M27</f>
        <v>0</v>
      </c>
      <c s="107"/>
    </row>
    <row s="118" customFormat="1" customHeight="1" ht="18">
      <c s="137"/>
      <c s="138"/>
      <c s="107"/>
      <c s="107"/>
      <c s="107"/>
      <c s="107"/>
      <c s="107"/>
      <c s="107"/>
      <c s="107"/>
      <c s="107"/>
      <c s="107"/>
      <c s="107"/>
      <c s="107"/>
      <c s="107"/>
      <c s="107"/>
    </row>
    <row s="118" customFormat="1" customHeight="1" ht="18">
      <c s="107"/>
      <c s="107"/>
      <c s="878" t="s">
        <v>269</v>
      </c>
      <c s="107"/>
      <c s="107"/>
      <c s="107"/>
      <c s="107"/>
      <c s="107"/>
      <c s="107"/>
      <c s="107"/>
      <c s="107"/>
      <c s="107"/>
      <c s="107"/>
      <c s="107"/>
      <c s="107"/>
    </row>
    <row s="118" customFormat="1" customHeight="1" ht="18">
      <c s="137"/>
      <c s="138"/>
      <c s="643"/>
      <c s="990" t="s">
        <v>153</v>
      </c>
      <c s="990"/>
      <c s="988"/>
      <c s="1070" t="s">
        <v>154</v>
      </c>
      <c s="1071"/>
      <c s="1071"/>
      <c s="1071"/>
      <c s="1071"/>
      <c s="1071"/>
      <c s="1071"/>
      <c s="991" t="s">
        <v>87</v>
      </c>
      <c s="107"/>
    </row>
    <row s="118" customFormat="1" customHeight="1" ht="18">
      <c s="137"/>
      <c s="138"/>
      <c s="699"/>
      <c s="1072" t="s">
        <v>128</v>
      </c>
      <c s="1072" t="s">
        <v>129</v>
      </c>
      <c s="1073" t="s">
        <v>14</v>
      </c>
      <c s="1074" t="s">
        <v>130</v>
      </c>
      <c s="1072" t="s">
        <v>131</v>
      </c>
      <c s="1072" t="s">
        <v>132</v>
      </c>
      <c s="1072" t="s">
        <v>133</v>
      </c>
      <c s="1072" t="s">
        <v>134</v>
      </c>
      <c s="1072" t="s">
        <v>135</v>
      </c>
      <c s="1073" t="s">
        <v>14</v>
      </c>
      <c s="1075"/>
      <c s="107"/>
    </row>
    <row s="118" customFormat="1" customHeight="1" ht="18">
      <c s="107"/>
      <c s="107"/>
      <c s="1082" t="s">
        <v>264</v>
      </c>
      <c s="1280">
        <v>0</v>
      </c>
      <c s="1280">
        <v>0</v>
      </c>
      <c s="997">
        <f>D32+E32</f>
        <v>0</v>
      </c>
      <c s="1001"/>
      <c s="1280">
        <v>0</v>
      </c>
      <c s="1280">
        <v>0</v>
      </c>
      <c s="1280">
        <v>0</v>
      </c>
      <c s="1280">
        <v>0</v>
      </c>
      <c s="1280">
        <v>0</v>
      </c>
      <c s="997">
        <f>+SUM(G32:L32)</f>
        <v>0</v>
      </c>
      <c s="998">
        <f>F32+M32</f>
        <v>0</v>
      </c>
      <c s="107"/>
    </row>
    <row s="118" customFormat="1" customHeight="1" ht="18">
      <c s="107"/>
      <c s="107"/>
      <c s="1282" t="s">
        <v>265</v>
      </c>
      <c s="1280">
        <v>0</v>
      </c>
      <c s="1280">
        <v>0</v>
      </c>
      <c s="997">
        <f>D33+E33</f>
        <v>0</v>
      </c>
      <c s="1001"/>
      <c s="1280">
        <v>0</v>
      </c>
      <c s="1280">
        <v>0</v>
      </c>
      <c s="1280">
        <v>0</v>
      </c>
      <c s="1280">
        <v>0</v>
      </c>
      <c s="1280">
        <v>0</v>
      </c>
      <c s="997">
        <f>+SUM(G33:L33)</f>
        <v>0</v>
      </c>
      <c s="998">
        <f>F33+M33</f>
        <v>0</v>
      </c>
      <c s="107"/>
    </row>
    <row s="210" customFormat="1" customHeight="1" ht="18">
      <c s="107"/>
      <c s="107"/>
      <c s="1282" t="s">
        <v>266</v>
      </c>
      <c s="1280">
        <v>0</v>
      </c>
      <c s="1280">
        <v>0</v>
      </c>
      <c s="997">
        <f>D34+E34</f>
        <v>0</v>
      </c>
      <c s="1001"/>
      <c s="1280">
        <v>0</v>
      </c>
      <c s="1280">
        <v>0</v>
      </c>
      <c s="1280">
        <v>0</v>
      </c>
      <c s="1280">
        <v>0</v>
      </c>
      <c s="1280">
        <v>0</v>
      </c>
      <c s="997">
        <f>+SUM(G34:L34)</f>
        <v>0</v>
      </c>
      <c s="998">
        <f>F34+M34</f>
        <v>0</v>
      </c>
      <c s="107"/>
    </row>
    <row s="118" customFormat="1" customHeight="1" ht="18">
      <c s="107"/>
      <c s="107"/>
      <c s="1282" t="s">
        <v>267</v>
      </c>
      <c s="1280">
        <v>0</v>
      </c>
      <c s="1280">
        <v>0</v>
      </c>
      <c s="997">
        <f>D35+E35</f>
        <v>0</v>
      </c>
      <c s="1001"/>
      <c s="1280">
        <v>0</v>
      </c>
      <c s="1280">
        <v>0</v>
      </c>
      <c s="1280">
        <v>0</v>
      </c>
      <c s="1280">
        <v>0</v>
      </c>
      <c s="1280">
        <v>0</v>
      </c>
      <c s="997">
        <f>+SUM(G35:L35)</f>
        <v>0</v>
      </c>
      <c s="998">
        <f>F35+M35</f>
        <v>0</v>
      </c>
      <c s="107"/>
    </row>
    <row s="118" customFormat="1" customHeight="1" ht="18">
      <c s="137"/>
      <c s="138"/>
      <c s="1082" t="s">
        <v>27</v>
      </c>
      <c s="1280">
        <v>0</v>
      </c>
      <c s="1280">
        <v>0</v>
      </c>
      <c s="997">
        <f>D36+E36</f>
        <v>0</v>
      </c>
      <c s="1001"/>
      <c s="1280">
        <v>0</v>
      </c>
      <c s="1280">
        <v>0</v>
      </c>
      <c s="1280">
        <v>0</v>
      </c>
      <c s="1280">
        <v>0</v>
      </c>
      <c s="1280">
        <v>0</v>
      </c>
      <c s="997">
        <f>+SUM(G36:L36)</f>
        <v>0</v>
      </c>
      <c s="998">
        <f>F36+M36</f>
        <v>0</v>
      </c>
      <c s="107"/>
    </row>
    <row s="118" customFormat="1" customHeight="1" ht="18">
      <c s="137"/>
      <c s="138"/>
      <c s="1083" t="s">
        <v>218</v>
      </c>
      <c s="1010">
        <f>SUM(D32:D36)</f>
        <v>0</v>
      </c>
      <c s="1010">
        <f>SUM(E32:E36)</f>
        <v>0</v>
      </c>
      <c s="1013">
        <f>D37+E37</f>
        <v>0</v>
      </c>
      <c s="1284"/>
      <c s="1010">
        <f>SUM(H32:H36)</f>
        <v>0</v>
      </c>
      <c s="1010">
        <f>SUM(I32:I36)</f>
        <v>0</v>
      </c>
      <c s="1010">
        <f>SUM(J32:J36)</f>
        <v>0</v>
      </c>
      <c s="1010">
        <f>SUM(K32:K36)</f>
        <v>0</v>
      </c>
      <c s="1010">
        <f>SUM(L32:L36)</f>
        <v>0</v>
      </c>
      <c s="1013">
        <f>+SUM(G37:L37)</f>
        <v>0</v>
      </c>
      <c s="1006">
        <f>F37+M37</f>
        <v>0</v>
      </c>
      <c s="107"/>
    </row>
    <row s="118" customFormat="1" customHeight="1" ht="12">
      <c s="137"/>
      <c s="138"/>
      <c s="107"/>
      <c s="107"/>
      <c s="107"/>
      <c s="107"/>
      <c s="107"/>
      <c s="107"/>
      <c s="107"/>
      <c s="107"/>
      <c s="107"/>
      <c s="107"/>
      <c s="107"/>
      <c s="107"/>
      <c s="107"/>
    </row>
  </sheetData>
  <sheetProtection selectLockedCells="1" selectUnlockedCells="1"/>
  <mergeCells count="14">
    <mergeCell ref="C20:C21"/>
    <mergeCell ref="D20:F20"/>
    <mergeCell ref="G20:M20"/>
    <mergeCell ref="N20:N21"/>
    <mergeCell ref="C30:C31"/>
    <mergeCell ref="D30:F30"/>
    <mergeCell ref="G30:M30"/>
    <mergeCell ref="N30:N31"/>
    <mergeCell ref="A3:O3"/>
    <mergeCell ref="A4:O4"/>
    <mergeCell ref="C10:C11"/>
    <mergeCell ref="D10:F10"/>
    <mergeCell ref="G10:M10"/>
    <mergeCell ref="N10:N11"/>
  </mergeCell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A1" sqref="A1"/>
    </sheetView>
  </sheetViews>
  <sheetFormatPr customHeight="1" defaultRowHeight="0"/>
  <cols>
    <col min="1" max="1" style="103" width="1" customWidth="1"/>
    <col min="2" max="3" style="103" width="2.296875" customWidth="1"/>
    <col min="4" max="5" style="103" width="13.8984375" customWidth="1"/>
    <col min="6" max="11" style="103" width="14.3984375" customWidth="1"/>
    <col min="12" max="12" style="103" width="4" customWidth="1"/>
  </cols>
  <sheetData>
    <row customHeight="1" ht="18">
      <c s="1018" t="s">
        <v>270</v>
      </c>
      <c s="101"/>
      <c s="101"/>
      <c s="100"/>
      <c s="100"/>
      <c s="100"/>
      <c s="100"/>
      <c s="100"/>
      <c s="100"/>
      <c s="100"/>
      <c s="100"/>
      <c s="879"/>
    </row>
    <row customHeight="1" ht="18.75">
      <c s="102"/>
      <c s="104"/>
      <c s="104"/>
      <c s="104"/>
      <c s="104"/>
      <c s="104"/>
      <c s="104"/>
      <c s="104"/>
      <c s="104"/>
      <c s="104"/>
      <c s="104"/>
      <c s="879"/>
    </row>
    <row customHeight="1" ht="21">
      <c s="102"/>
      <c s="616" t="s">
        <v>1</v>
      </c>
      <c s="616"/>
      <c s="616"/>
      <c s="616"/>
      <c s="616"/>
      <c s="616"/>
      <c s="616"/>
      <c s="616"/>
      <c s="616"/>
      <c s="616"/>
      <c s="616"/>
    </row>
    <row customHeight="1" ht="17.25">
      <c s="102" t="s"/>
      <c s="880" t="s">
        <v>2</v>
      </c>
      <c s="881" t="s"/>
      <c s="881" t="s"/>
      <c s="881" t="s"/>
      <c s="881" t="s"/>
      <c s="881" t="s"/>
      <c s="881" t="s"/>
      <c s="881" t="s"/>
      <c s="881" t="s"/>
      <c s="881" t="s"/>
      <c s="881" t="s"/>
    </row>
    <row customHeight="1" ht="21">
      <c s="102"/>
      <c s="105"/>
      <c s="106"/>
      <c s="107"/>
      <c s="104"/>
      <c s="104"/>
      <c s="104"/>
      <c s="104"/>
      <c s="104"/>
      <c s="982" t="s">
        <v>32</v>
      </c>
      <c s="983" t="s">
        <v>4</v>
      </c>
      <c s="104"/>
    </row>
    <row customHeight="1" ht="21">
      <c s="102"/>
      <c s="108"/>
      <c s="106"/>
      <c s="107"/>
      <c s="104"/>
      <c s="104"/>
      <c s="104"/>
      <c s="104"/>
      <c s="104"/>
      <c s="982" t="s">
        <v>33</v>
      </c>
      <c s="984" t="s">
        <v>6</v>
      </c>
      <c s="985" t="s">
        <v>7</v>
      </c>
    </row>
    <row customHeight="1" ht="21">
      <c s="102"/>
      <c s="878" t="s">
        <v>271</v>
      </c>
      <c s="105"/>
      <c s="107"/>
      <c s="107"/>
      <c s="107"/>
      <c s="107"/>
      <c s="107"/>
      <c s="107"/>
      <c s="107"/>
      <c s="107"/>
      <c s="107"/>
    </row>
    <row customHeight="1" ht="21">
      <c s="102"/>
      <c s="107"/>
      <c s="106"/>
      <c s="104"/>
      <c s="107"/>
      <c s="107"/>
      <c s="107"/>
      <c s="107"/>
      <c s="107"/>
      <c s="107"/>
      <c s="194" t="s">
        <v>272</v>
      </c>
      <c s="107"/>
    </row>
    <row s="118" customFormat="1" customHeight="1" ht="39.75">
      <c s="113"/>
      <c s="107"/>
      <c s="107"/>
      <c s="1285" t="s">
        <v>273</v>
      </c>
      <c s="1286"/>
      <c s="1287" t="s">
        <v>274</v>
      </c>
      <c s="1287" t="s">
        <v>275</v>
      </c>
      <c s="1287" t="s">
        <v>276</v>
      </c>
      <c s="1287" t="s">
        <v>277</v>
      </c>
      <c s="1287" t="s">
        <v>278</v>
      </c>
      <c s="1288" t="s">
        <v>279</v>
      </c>
      <c s="107"/>
    </row>
    <row s="118" customFormat="1" customHeight="1" ht="21">
      <c s="113"/>
      <c s="107"/>
      <c s="107"/>
      <c s="1289" t="s">
        <v>280</v>
      </c>
      <c s="1290" t="s">
        <v>281</v>
      </c>
      <c s="1280">
        <v>4507553278</v>
      </c>
      <c s="1280">
        <v>4507553278</v>
      </c>
      <c s="1280">
        <v>2345340</v>
      </c>
      <c s="1291"/>
      <c s="1291"/>
      <c s="1292">
        <v>0</v>
      </c>
      <c s="107"/>
    </row>
    <row s="118" customFormat="1" customHeight="1" ht="21">
      <c s="113"/>
      <c s="137"/>
      <c s="138"/>
      <c s="1293"/>
      <c s="1290" t="s">
        <v>282</v>
      </c>
      <c s="1280">
        <v>320370362</v>
      </c>
      <c s="1280">
        <v>288172284</v>
      </c>
      <c s="1280">
        <v>168012</v>
      </c>
      <c s="1280">
        <v>0</v>
      </c>
      <c s="994">
        <f>F11-G11-I11</f>
        <v>32198078</v>
      </c>
      <c s="1292">
        <v>0</v>
      </c>
      <c s="107"/>
    </row>
    <row s="118" customFormat="1" customHeight="1" ht="21">
      <c s="113"/>
      <c s="137"/>
      <c s="138"/>
      <c s="1294"/>
      <c s="1290" t="s">
        <v>14</v>
      </c>
      <c s="994">
        <f>F10+F11</f>
        <v>4827923640</v>
      </c>
      <c s="994">
        <f>G10+G11</f>
        <v>4795725562</v>
      </c>
      <c s="994">
        <f>H10+H11</f>
        <v>2513352</v>
      </c>
      <c s="994">
        <f>I11</f>
        <v>0</v>
      </c>
      <c s="994">
        <f>J11</f>
        <v>32198078</v>
      </c>
      <c s="1295">
        <f>K10+K11</f>
        <v>0</v>
      </c>
      <c s="107"/>
    </row>
    <row s="118" customFormat="1" customHeight="1" ht="21">
      <c s="113"/>
      <c s="137"/>
      <c s="138"/>
      <c s="1296" t="s">
        <v>283</v>
      </c>
      <c s="1290" t="s">
        <v>282</v>
      </c>
      <c s="1280">
        <v>84333734</v>
      </c>
      <c s="1280">
        <v>27345177</v>
      </c>
      <c s="1280">
        <v>0</v>
      </c>
      <c s="1280">
        <v>18884090</v>
      </c>
      <c s="994">
        <f>F13-G13-I13</f>
        <v>38104467</v>
      </c>
      <c s="1292">
        <v>0</v>
      </c>
      <c s="107"/>
    </row>
    <row s="118" customFormat="1" customHeight="1" ht="21">
      <c s="113"/>
      <c s="137"/>
      <c s="138"/>
      <c s="1289" t="s">
        <v>284</v>
      </c>
      <c s="1290" t="s">
        <v>281</v>
      </c>
      <c s="994">
        <f>F10</f>
        <v>4507553278</v>
      </c>
      <c s="994">
        <f>G10</f>
        <v>4507553278</v>
      </c>
      <c s="994">
        <f>H10</f>
        <v>2345340</v>
      </c>
      <c s="1291"/>
      <c s="1291"/>
      <c s="1295">
        <f>K10</f>
        <v>0</v>
      </c>
      <c s="107"/>
    </row>
    <row s="118" customFormat="1" customHeight="1" ht="21">
      <c s="113"/>
      <c s="137"/>
      <c s="138"/>
      <c s="1293"/>
      <c s="1290" t="s">
        <v>282</v>
      </c>
      <c s="994">
        <f>F11+F13</f>
        <v>404704096</v>
      </c>
      <c s="994">
        <f>G11+G13</f>
        <v>315517461</v>
      </c>
      <c s="994">
        <f>H11+H13</f>
        <v>168012</v>
      </c>
      <c s="994">
        <f>I11+I13</f>
        <v>18884090</v>
      </c>
      <c s="994">
        <f>J11+J13</f>
        <v>70302545</v>
      </c>
      <c s="1295">
        <f>K11+K13</f>
        <v>0</v>
      </c>
      <c s="107"/>
    </row>
    <row s="118" customFormat="1" customHeight="1" ht="21">
      <c s="113"/>
      <c s="107"/>
      <c s="107"/>
      <c s="1297"/>
      <c s="1298" t="s">
        <v>14</v>
      </c>
      <c s="1010">
        <f>F14+F15</f>
        <v>4912257374</v>
      </c>
      <c s="1010">
        <f>G14+G15</f>
        <v>4823070739</v>
      </c>
      <c s="1010">
        <f>H14+H15</f>
        <v>2513352</v>
      </c>
      <c s="1010">
        <f>I15</f>
        <v>18884090</v>
      </c>
      <c s="1010">
        <f>J15</f>
        <v>70302545</v>
      </c>
      <c s="1299">
        <f>K14+K15</f>
        <v>0</v>
      </c>
      <c s="107"/>
    </row>
    <row s="118" customFormat="1" customHeight="1" ht="21">
      <c s="113"/>
      <c s="107"/>
      <c s="107"/>
      <c s="107"/>
      <c s="107"/>
      <c s="107"/>
      <c s="107"/>
      <c s="107"/>
      <c s="107"/>
      <c s="107"/>
      <c s="107"/>
      <c s="107"/>
    </row>
    <row s="118" customFormat="1" customHeight="1" ht="21">
      <c s="113"/>
      <c s="878" t="s">
        <v>285</v>
      </c>
      <c s="107"/>
      <c s="107"/>
      <c s="107"/>
      <c s="107"/>
      <c s="107"/>
      <c s="107"/>
      <c s="107"/>
      <c s="107"/>
      <c s="107"/>
      <c s="107"/>
    </row>
    <row s="118" customFormat="1" customHeight="1" ht="21">
      <c s="113"/>
      <c s="107"/>
      <c s="107"/>
      <c s="104"/>
      <c s="107"/>
      <c s="107"/>
      <c s="107"/>
      <c s="107"/>
      <c s="107"/>
      <c s="194" t="s">
        <v>272</v>
      </c>
      <c s="107"/>
      <c s="107"/>
    </row>
    <row s="118" customFormat="1" customHeight="1" ht="39.75">
      <c s="113"/>
      <c s="137"/>
      <c s="138"/>
      <c s="1285" t="s">
        <v>273</v>
      </c>
      <c s="1286"/>
      <c s="1287" t="s">
        <v>286</v>
      </c>
      <c s="1287" t="s">
        <v>287</v>
      </c>
      <c s="1287" t="s">
        <v>288</v>
      </c>
      <c s="1287" t="s">
        <v>289</v>
      </c>
      <c s="1300" t="s">
        <v>290</v>
      </c>
      <c s="107"/>
      <c s="107"/>
    </row>
    <row s="118" customFormat="1" customHeight="1" ht="21">
      <c s="113"/>
      <c s="137"/>
      <c s="138"/>
      <c s="1301" t="s">
        <v>291</v>
      </c>
      <c s="1302"/>
      <c s="1280">
        <v>15661191681</v>
      </c>
      <c s="1280">
        <v>15662026194</v>
      </c>
      <c s="1280">
        <v>834513</v>
      </c>
      <c s="1280">
        <v>0</v>
      </c>
      <c s="1295">
        <f>F21-G21+H21+I21</f>
        <v>0</v>
      </c>
      <c s="107"/>
      <c s="107"/>
    </row>
    <row s="118" customFormat="1" customHeight="1" ht="21">
      <c s="113"/>
      <c s="107"/>
      <c s="107"/>
      <c s="1301" t="s">
        <v>292</v>
      </c>
      <c s="1302"/>
      <c s="1280">
        <v>417660865</v>
      </c>
      <c s="1280">
        <v>417828353</v>
      </c>
      <c s="1280">
        <v>167488</v>
      </c>
      <c s="1280">
        <v>0</v>
      </c>
      <c s="1295">
        <f>F22-G22+H22+I22</f>
        <v>0</v>
      </c>
      <c s="107"/>
      <c s="107"/>
    </row>
    <row s="118" customFormat="1" customHeight="1" ht="21">
      <c s="113"/>
      <c s="107"/>
      <c s="107"/>
      <c s="1301" t="s">
        <v>293</v>
      </c>
      <c s="1302"/>
      <c s="1280">
        <v>300978590</v>
      </c>
      <c s="1280">
        <v>301514177</v>
      </c>
      <c s="1280">
        <v>535587</v>
      </c>
      <c s="1280">
        <v>0</v>
      </c>
      <c s="1295">
        <f>F23-G23+H23+I23</f>
        <v>0</v>
      </c>
      <c s="107"/>
      <c s="107"/>
    </row>
    <row s="210" customFormat="1" customHeight="1" ht="21">
      <c s="209"/>
      <c s="107"/>
      <c s="107"/>
      <c s="1303" t="s">
        <v>294</v>
      </c>
      <c s="1304"/>
      <c s="1280">
        <v>48121130</v>
      </c>
      <c s="1280">
        <v>48121130</v>
      </c>
      <c s="1280">
        <v>0</v>
      </c>
      <c s="1280">
        <v>0</v>
      </c>
      <c s="1295">
        <f>F24-G24+H24+I24</f>
        <v>0</v>
      </c>
      <c s="107"/>
      <c s="107"/>
    </row>
    <row s="118" customFormat="1" customHeight="1" ht="21">
      <c s="113"/>
      <c s="107"/>
      <c s="107"/>
      <c s="1303" t="s">
        <v>295</v>
      </c>
      <c s="1304"/>
      <c s="1280">
        <v>427804148</v>
      </c>
      <c s="1280">
        <v>431002268</v>
      </c>
      <c s="1280">
        <v>3198120</v>
      </c>
      <c s="1280">
        <v>0</v>
      </c>
      <c s="1295">
        <f>F25-G25+H25+I25</f>
        <v>0</v>
      </c>
      <c s="107"/>
      <c s="107"/>
    </row>
    <row s="118" customFormat="1" customHeight="1" ht="21">
      <c s="113"/>
      <c s="137"/>
      <c s="138"/>
      <c s="1301" t="s">
        <v>296</v>
      </c>
      <c s="1302"/>
      <c s="1280">
        <v>0</v>
      </c>
      <c s="1280">
        <v>0</v>
      </c>
      <c s="1280">
        <v>0</v>
      </c>
      <c s="1280">
        <v>0</v>
      </c>
      <c s="1295">
        <f>F26-G26+H26+I26</f>
        <v>0</v>
      </c>
      <c s="107"/>
      <c s="107"/>
    </row>
    <row s="118" customFormat="1" customHeight="1" ht="21">
      <c s="113"/>
      <c s="137"/>
      <c s="138"/>
      <c s="1305" t="s">
        <v>14</v>
      </c>
      <c s="1306"/>
      <c s="1010">
        <f>SUM(F21:F26)</f>
        <v>16855756414</v>
      </c>
      <c s="1010">
        <f>SUM(G21:G26)</f>
        <v>16860492122</v>
      </c>
      <c s="1010">
        <f>SUM(H21:H26)</f>
        <v>4735708</v>
      </c>
      <c s="1010">
        <f>SUM(I21:I26)</f>
        <v>0</v>
      </c>
      <c s="1299">
        <f>F27-G27+H27+I27</f>
        <v>0</v>
      </c>
      <c s="107"/>
      <c s="107"/>
    </row>
    <row s="118" customFormat="1" customHeight="1" ht="12">
      <c s="113"/>
      <c s="137"/>
      <c s="138"/>
      <c s="107"/>
      <c s="107"/>
      <c s="107"/>
      <c s="107"/>
      <c s="107"/>
      <c s="107"/>
      <c s="107"/>
      <c s="107"/>
      <c s="107"/>
    </row>
  </sheetData>
  <sheetProtection selectLockedCells="1" selectUnlockedCells="1"/>
  <mergeCells count="13">
    <mergeCell ref="D27:E27"/>
    <mergeCell ref="D21:E21"/>
    <mergeCell ref="D22:E22"/>
    <mergeCell ref="D23:E23"/>
    <mergeCell ref="D24:E24"/>
    <mergeCell ref="D25:E25"/>
    <mergeCell ref="D26:E26"/>
    <mergeCell ref="D20:E20"/>
    <mergeCell ref="B3:L3"/>
    <mergeCell ref="B4:L4"/>
    <mergeCell ref="D9:E9"/>
    <mergeCell ref="D10:D12"/>
    <mergeCell ref="D14:D16"/>
  </mergeCell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A1" sqref="A1"/>
    </sheetView>
  </sheetViews>
  <sheetFormatPr customHeight="1" defaultRowHeight="0"/>
  <cols>
    <col min="1" max="1" style="103" width="1.09765625" customWidth="1"/>
    <col min="2" max="3" style="103" width="2.296875" customWidth="1"/>
    <col min="4" max="4" style="103" width="13.8984375" customWidth="1"/>
    <col min="5" max="5" style="193" width="15.59765625" customWidth="1"/>
    <col min="6" max="6" style="103" width="15.59765625" customWidth="1"/>
    <col min="7" max="7" style="103" width="14.3984375" customWidth="1"/>
    <col min="8" max="8" style="103" width="13.8984375" customWidth="1"/>
    <col min="9" max="10" style="103" width="15.59765625" customWidth="1"/>
    <col min="11" max="11" style="103" width="14.3984375" customWidth="1"/>
    <col min="12" max="12" style="103" width="4" customWidth="1"/>
  </cols>
  <sheetData>
    <row customHeight="1" ht="18">
      <c s="1018" t="s">
        <v>297</v>
      </c>
      <c s="101"/>
      <c s="101"/>
      <c s="100"/>
      <c s="182"/>
      <c s="100"/>
      <c s="100"/>
      <c s="100"/>
      <c s="100"/>
      <c s="100"/>
      <c s="100"/>
      <c s="879"/>
    </row>
    <row customHeight="1" ht="18.75">
      <c s="102"/>
      <c s="104"/>
      <c s="104"/>
      <c s="104"/>
      <c s="183"/>
      <c s="104"/>
      <c s="104"/>
      <c s="104"/>
      <c s="104"/>
      <c s="104"/>
      <c s="104"/>
      <c s="879"/>
    </row>
    <row customHeight="1" ht="21">
      <c s="102"/>
      <c s="616" t="s">
        <v>1</v>
      </c>
      <c s="616"/>
      <c s="616"/>
      <c s="616"/>
      <c s="616"/>
      <c s="616"/>
      <c s="616"/>
      <c s="616"/>
      <c s="616"/>
      <c s="616"/>
      <c s="616"/>
    </row>
    <row customHeight="1" ht="17.25">
      <c s="102" t="s"/>
      <c s="880" t="s">
        <v>2</v>
      </c>
      <c s="881" t="s"/>
      <c s="881" t="s"/>
      <c s="881" t="s"/>
      <c s="881" t="s"/>
      <c s="881" t="s"/>
      <c s="881" t="s"/>
      <c s="881" t="s"/>
      <c s="881" t="s"/>
      <c s="881" t="s"/>
      <c s="881" t="s"/>
    </row>
    <row customHeight="1" ht="21">
      <c s="102"/>
      <c s="105"/>
      <c s="106"/>
      <c s="107"/>
      <c s="183"/>
      <c s="104"/>
      <c s="104"/>
      <c s="104"/>
      <c s="104"/>
      <c s="982" t="s">
        <v>32</v>
      </c>
      <c s="983" t="s">
        <v>4</v>
      </c>
      <c s="104"/>
    </row>
    <row customHeight="1" ht="21">
      <c s="102"/>
      <c s="105"/>
      <c s="106"/>
      <c s="107"/>
      <c s="183"/>
      <c s="104"/>
      <c s="104"/>
      <c s="104"/>
      <c s="104"/>
      <c s="982" t="s">
        <v>33</v>
      </c>
      <c s="984" t="s">
        <v>6</v>
      </c>
      <c s="985" t="s">
        <v>7</v>
      </c>
    </row>
    <row customHeight="1" ht="21">
      <c s="102"/>
      <c s="878" t="s">
        <v>298</v>
      </c>
      <c s="105"/>
      <c s="107"/>
      <c s="184"/>
      <c s="107"/>
      <c s="107"/>
      <c s="107"/>
      <c s="107"/>
      <c s="107"/>
      <c s="107"/>
      <c s="107"/>
    </row>
    <row s="102" customFormat="1" customHeight="1" ht="21">
      <c r="B8" s="113"/>
      <c s="887" t="s">
        <v>299</v>
      </c>
      <c s="112"/>
      <c s="185"/>
      <c s="112"/>
      <c s="112"/>
      <c s="112"/>
      <c s="112"/>
      <c s="112"/>
      <c s="157" t="s">
        <v>272</v>
      </c>
      <c s="113"/>
    </row>
    <row s="118" customFormat="1" customHeight="1" ht="21.75">
      <c s="113"/>
      <c s="107"/>
      <c s="112"/>
      <c s="1307" t="s">
        <v>300</v>
      </c>
      <c s="1308"/>
      <c s="1308"/>
      <c s="1308"/>
      <c s="1308" t="s">
        <v>301</v>
      </c>
      <c s="1308"/>
      <c s="1309"/>
      <c s="1310"/>
      <c s="107"/>
    </row>
    <row s="118" customFormat="1" customHeight="1" ht="21.75">
      <c s="113"/>
      <c s="107"/>
      <c s="158"/>
      <c s="1311" t="s">
        <v>302</v>
      </c>
      <c s="1312"/>
      <c s="1313"/>
      <c s="1314" t="s">
        <v>303</v>
      </c>
      <c s="1315" t="s">
        <v>302</v>
      </c>
      <c s="1312"/>
      <c s="1313"/>
      <c s="1316" t="s">
        <v>303</v>
      </c>
      <c s="107"/>
    </row>
    <row s="118" customFormat="1" customHeight="1" ht="21.75">
      <c s="113"/>
      <c s="137"/>
      <c s="111"/>
      <c s="1317" t="s">
        <v>304</v>
      </c>
      <c s="1318" t="s">
        <v>305</v>
      </c>
      <c s="1319"/>
      <c s="1280">
        <v>4825584091</v>
      </c>
      <c s="1320" t="s">
        <v>306</v>
      </c>
      <c s="1321"/>
      <c s="1322"/>
      <c s="1292">
        <v>362449216</v>
      </c>
      <c s="107"/>
    </row>
    <row s="118" customFormat="1" customHeight="1" ht="21.75">
      <c s="113"/>
      <c s="137"/>
      <c s="111"/>
      <c s="1323" t="s">
        <v>307</v>
      </c>
      <c s="1318" t="s">
        <v>308</v>
      </c>
      <c s="1319"/>
      <c s="1280">
        <v>0</v>
      </c>
      <c s="1324" t="s">
        <v>309</v>
      </c>
      <c s="1320" t="s">
        <v>291</v>
      </c>
      <c s="1322"/>
      <c s="1292">
        <v>15662026194</v>
      </c>
      <c s="107"/>
    </row>
    <row s="118" customFormat="1" customHeight="1" ht="21.75">
      <c s="113"/>
      <c s="137"/>
      <c s="111"/>
      <c s="1325"/>
      <c s="1318" t="s">
        <v>27</v>
      </c>
      <c s="1319"/>
      <c s="1280">
        <v>27630010</v>
      </c>
      <c s="1326"/>
      <c s="1320" t="s">
        <v>292</v>
      </c>
      <c s="1322"/>
      <c s="1292">
        <v>417828353</v>
      </c>
      <c s="107"/>
    </row>
    <row s="118" customFormat="1" customHeight="1" ht="21.75">
      <c s="113"/>
      <c s="137"/>
      <c s="111"/>
      <c s="1323" t="s">
        <v>310</v>
      </c>
      <c s="1318" t="s">
        <v>311</v>
      </c>
      <c s="1319"/>
      <c s="1280">
        <v>0</v>
      </c>
      <c s="1327"/>
      <c s="1320" t="s">
        <v>293</v>
      </c>
      <c s="1322"/>
      <c s="1292">
        <v>301514177</v>
      </c>
      <c s="107"/>
    </row>
    <row s="118" customFormat="1" customHeight="1" ht="21.75">
      <c s="113"/>
      <c s="137"/>
      <c s="111"/>
      <c s="1325"/>
      <c s="1318" t="s">
        <v>312</v>
      </c>
      <c s="1319"/>
      <c s="1280">
        <v>0</v>
      </c>
      <c s="1326"/>
      <c s="1320" t="s">
        <v>294</v>
      </c>
      <c s="1322"/>
      <c s="1292">
        <v>48121130</v>
      </c>
      <c s="107"/>
    </row>
    <row s="118" customFormat="1" customHeight="1" ht="21.75">
      <c s="113"/>
      <c s="107"/>
      <c s="111"/>
      <c s="1328" t="s">
        <v>313</v>
      </c>
      <c s="1329" t="s">
        <v>314</v>
      </c>
      <c s="1330"/>
      <c s="1280">
        <v>3293332643</v>
      </c>
      <c s="1326"/>
      <c s="1320" t="s">
        <v>295</v>
      </c>
      <c s="1322"/>
      <c s="1292">
        <v>431002268</v>
      </c>
      <c s="107"/>
    </row>
    <row s="118" customFormat="1" customHeight="1" ht="21.75">
      <c s="113"/>
      <c s="107"/>
      <c s="111"/>
      <c s="1331"/>
      <c s="1329" t="s">
        <v>315</v>
      </c>
      <c s="1330"/>
      <c s="1280">
        <v>460396000</v>
      </c>
      <c s="1326"/>
      <c s="1320" t="s">
        <v>316</v>
      </c>
      <c s="1322"/>
      <c s="1292">
        <v>12010876</v>
      </c>
      <c s="107"/>
    </row>
    <row s="118" customFormat="1" customHeight="1" ht="21.75">
      <c s="113"/>
      <c s="107"/>
      <c s="111"/>
      <c s="1331"/>
      <c s="1329" t="s">
        <v>317</v>
      </c>
      <c s="1330"/>
      <c s="1280">
        <v>150162600</v>
      </c>
      <c s="1326"/>
      <c s="1320" t="s">
        <v>318</v>
      </c>
      <c s="1322"/>
      <c s="1292">
        <v>0</v>
      </c>
      <c s="107"/>
    </row>
    <row s="118" customFormat="1" customHeight="1" ht="21.75">
      <c s="113"/>
      <c s="108"/>
      <c s="111"/>
      <c s="1331"/>
      <c s="1329" t="s">
        <v>319</v>
      </c>
      <c s="1330"/>
      <c s="1280">
        <v>169815800</v>
      </c>
      <c s="1326"/>
      <c s="1318" t="s">
        <v>27</v>
      </c>
      <c s="1319"/>
      <c s="1292">
        <v>0</v>
      </c>
      <c s="107"/>
    </row>
    <row s="118" customFormat="1" customHeight="1" ht="21.75">
      <c s="113"/>
      <c s="108"/>
      <c s="111"/>
      <c s="1331"/>
      <c s="1329" t="s">
        <v>320</v>
      </c>
      <c s="1330"/>
      <c s="1280">
        <v>45561000</v>
      </c>
      <c s="1332" t="s">
        <v>321</v>
      </c>
      <c s="1318" t="s">
        <v>322</v>
      </c>
      <c s="1319"/>
      <c s="1292">
        <v>633986526</v>
      </c>
      <c s="107"/>
    </row>
    <row s="118" customFormat="1" customHeight="1" ht="21.75">
      <c s="113"/>
      <c s="108"/>
      <c s="111"/>
      <c s="1325"/>
      <c s="1329" t="s">
        <v>27</v>
      </c>
      <c s="1330"/>
      <c s="1280">
        <v>49000</v>
      </c>
      <c s="1326"/>
      <c s="1333" t="s">
        <v>323</v>
      </c>
      <c s="1334"/>
      <c s="1292">
        <v>9407093</v>
      </c>
      <c s="107"/>
    </row>
    <row s="118" customFormat="1" customHeight="1" ht="21.75">
      <c s="113"/>
      <c s="108"/>
      <c s="111"/>
      <c s="1335" t="s">
        <v>324</v>
      </c>
      <c s="1318" t="s">
        <v>325</v>
      </c>
      <c s="1319"/>
      <c s="1280">
        <v>4538312000</v>
      </c>
      <c s="1326"/>
      <c s="1320" t="s">
        <v>326</v>
      </c>
      <c s="1322"/>
      <c s="1292">
        <v>459936803</v>
      </c>
      <c s="107"/>
    </row>
    <row s="118" customFormat="1" customHeight="1" ht="21.75">
      <c s="113"/>
      <c s="108"/>
      <c s="111"/>
      <c s="1331"/>
      <c s="1318" t="s">
        <v>327</v>
      </c>
      <c s="1319"/>
      <c s="1280">
        <v>191944340</v>
      </c>
      <c s="1327"/>
      <c s="1320" t="s">
        <v>27</v>
      </c>
      <c s="1322"/>
      <c s="1292">
        <v>1599880</v>
      </c>
      <c s="107"/>
    </row>
    <row s="118" customFormat="1" customHeight="1" ht="21.75">
      <c s="113"/>
      <c s="108"/>
      <c s="111"/>
      <c s="1323" t="s">
        <v>328</v>
      </c>
      <c s="1329" t="s">
        <v>329</v>
      </c>
      <c s="1330"/>
      <c s="1280">
        <v>2436889000</v>
      </c>
      <c s="1320" t="s">
        <v>330</v>
      </c>
      <c s="1321"/>
      <c s="1322"/>
      <c s="1292">
        <v>0</v>
      </c>
      <c s="107"/>
    </row>
    <row s="118" customFormat="1" customHeight="1" ht="21.75">
      <c s="113"/>
      <c s="108"/>
      <c s="111"/>
      <c s="1331"/>
      <c s="1329" t="s">
        <v>331</v>
      </c>
      <c s="1330"/>
      <c s="1280">
        <v>0</v>
      </c>
      <c s="1320" t="s">
        <v>332</v>
      </c>
      <c s="1321"/>
      <c s="1322"/>
      <c s="1292">
        <v>0</v>
      </c>
      <c s="107"/>
    </row>
    <row s="118" customFormat="1" customHeight="1" ht="21.75">
      <c s="113"/>
      <c s="108"/>
      <c s="111"/>
      <c s="1331"/>
      <c s="1329" t="s">
        <v>317</v>
      </c>
      <c s="1330"/>
      <c s="1280">
        <v>82316625</v>
      </c>
      <c s="1320" t="s">
        <v>333</v>
      </c>
      <c s="1321"/>
      <c s="1322"/>
      <c s="1292">
        <v>0</v>
      </c>
      <c s="107"/>
    </row>
    <row s="118" customFormat="1" customHeight="1" ht="21.75">
      <c s="113"/>
      <c s="108"/>
      <c s="111"/>
      <c s="1331"/>
      <c s="1329" t="s">
        <v>319</v>
      </c>
      <c s="1330"/>
      <c s="1280">
        <v>84907900</v>
      </c>
      <c s="1320" t="s">
        <v>334</v>
      </c>
      <c s="1321"/>
      <c s="1322"/>
      <c s="1292">
        <v>440000000</v>
      </c>
      <c s="107"/>
    </row>
    <row s="118" customFormat="1" customHeight="1" ht="21.75">
      <c s="113"/>
      <c s="108"/>
      <c s="111"/>
      <c s="1325"/>
      <c s="1329" t="s">
        <v>27</v>
      </c>
      <c s="1330"/>
      <c s="1280">
        <v>0</v>
      </c>
      <c s="1324" t="s">
        <v>335</v>
      </c>
      <c s="1321" t="s">
        <v>336</v>
      </c>
      <c s="1322"/>
      <c s="1292">
        <v>0</v>
      </c>
      <c s="107"/>
    </row>
    <row s="118" customFormat="1" customHeight="1" ht="21.75">
      <c s="113"/>
      <c s="108"/>
      <c s="111"/>
      <c s="1336" t="s">
        <v>337</v>
      </c>
      <c s="1337"/>
      <c s="1334"/>
      <c s="1280">
        <v>0</v>
      </c>
      <c s="1326"/>
      <c s="1321" t="s">
        <v>27</v>
      </c>
      <c s="1322"/>
      <c s="1292">
        <v>0</v>
      </c>
      <c s="107"/>
    </row>
    <row s="118" customFormat="1" customHeight="1" ht="21.75">
      <c s="113"/>
      <c s="108"/>
      <c s="111"/>
      <c s="1336" t="s">
        <v>338</v>
      </c>
      <c s="1337"/>
      <c s="1334"/>
      <c s="1280">
        <v>506095</v>
      </c>
      <c s="1320" t="s">
        <v>339</v>
      </c>
      <c s="1312"/>
      <c s="1313"/>
      <c s="1292">
        <v>0</v>
      </c>
      <c s="107"/>
    </row>
    <row s="118" customFormat="1" customHeight="1" ht="21.75">
      <c s="113"/>
      <c s="108"/>
      <c s="111"/>
      <c s="1336" t="s">
        <v>340</v>
      </c>
      <c s="1337"/>
      <c s="1334"/>
      <c s="1280">
        <v>0</v>
      </c>
      <c s="1324" t="s">
        <v>341</v>
      </c>
      <c s="1320" t="s">
        <v>342</v>
      </c>
      <c s="1313"/>
      <c s="1292">
        <v>0</v>
      </c>
      <c s="107"/>
    </row>
    <row s="118" customFormat="1" customHeight="1" ht="21.75">
      <c s="113"/>
      <c s="108"/>
      <c s="111"/>
      <c s="1328" t="s">
        <v>343</v>
      </c>
      <c s="1329" t="s">
        <v>344</v>
      </c>
      <c s="1330"/>
      <c s="1280">
        <v>2108467602</v>
      </c>
      <c s="1338"/>
      <c s="1320" t="s">
        <v>345</v>
      </c>
      <c s="1313"/>
      <c s="1292">
        <v>1921</v>
      </c>
      <c s="107"/>
    </row>
    <row s="118" customFormat="1" customHeight="1" ht="21.75">
      <c s="113"/>
      <c s="108"/>
      <c s="111"/>
      <c s="1331"/>
      <c s="1329" t="s">
        <v>346</v>
      </c>
      <c s="1330"/>
      <c s="1280">
        <v>362449216</v>
      </c>
      <c s="1339"/>
      <c s="1320" t="s">
        <v>27</v>
      </c>
      <c s="1313"/>
      <c s="1292">
        <v>136950591</v>
      </c>
      <c s="107"/>
    </row>
    <row s="118" customFormat="1" customHeight="1" ht="21.75">
      <c s="113"/>
      <c s="108"/>
      <c s="111"/>
      <c s="1331"/>
      <c s="1329" t="s">
        <v>347</v>
      </c>
      <c s="1330"/>
      <c s="1280">
        <v>0</v>
      </c>
      <c s="735"/>
      <c s="736"/>
      <c s="737"/>
      <c s="729"/>
      <c s="107"/>
    </row>
    <row s="118" customFormat="1" customHeight="1" ht="21.75">
      <c s="113"/>
      <c s="108"/>
      <c s="111"/>
      <c s="1331"/>
      <c s="1329" t="s">
        <v>348</v>
      </c>
      <c s="1330"/>
      <c s="1280">
        <v>0</v>
      </c>
      <c s="738"/>
      <c s="739"/>
      <c s="740"/>
      <c s="730"/>
      <c s="107"/>
    </row>
    <row s="118" customFormat="1" customHeight="1" ht="21.75">
      <c s="113"/>
      <c s="108"/>
      <c s="111"/>
      <c s="1331"/>
      <c s="1329" t="s">
        <v>349</v>
      </c>
      <c s="1330"/>
      <c s="1280">
        <v>80272105</v>
      </c>
      <c s="738"/>
      <c s="739"/>
      <c s="740"/>
      <c s="730"/>
      <c s="107"/>
    </row>
    <row s="118" customFormat="1" customHeight="1" ht="21.75">
      <c s="113"/>
      <c s="108"/>
      <c s="111"/>
      <c s="1331"/>
      <c s="1329" t="s">
        <v>350</v>
      </c>
      <c s="1330"/>
      <c s="1280">
        <v>83755718</v>
      </c>
      <c s="738"/>
      <c s="739"/>
      <c s="740"/>
      <c s="730"/>
      <c s="107"/>
    </row>
    <row s="118" customFormat="1" customHeight="1" ht="21.75">
      <c s="113"/>
      <c s="108"/>
      <c s="111"/>
      <c s="1331"/>
      <c s="1329" t="s">
        <v>351</v>
      </c>
      <c s="1330"/>
      <c s="1280">
        <v>24494400</v>
      </c>
      <c s="738"/>
      <c s="739"/>
      <c s="740"/>
      <c s="730"/>
      <c s="107"/>
    </row>
    <row s="118" customFormat="1" customHeight="1" ht="21.75">
      <c s="113"/>
      <c s="108"/>
      <c s="111"/>
      <c s="1325"/>
      <c s="1329" t="s">
        <v>27</v>
      </c>
      <c s="1330"/>
      <c s="1280">
        <v>0</v>
      </c>
      <c s="738"/>
      <c s="739"/>
      <c s="740"/>
      <c s="730"/>
      <c s="107"/>
    </row>
    <row s="118" customFormat="1" customHeight="1" ht="21.75">
      <c s="113"/>
      <c s="108"/>
      <c s="111"/>
      <c s="1336" t="s">
        <v>352</v>
      </c>
      <c s="1337"/>
      <c s="1334"/>
      <c s="1280">
        <v>368796457</v>
      </c>
      <c s="738"/>
      <c s="739"/>
      <c s="740"/>
      <c s="730"/>
      <c s="107"/>
    </row>
    <row s="118" customFormat="1" customHeight="1" ht="21.75">
      <c s="113"/>
      <c s="108"/>
      <c s="111"/>
      <c s="1328" t="s">
        <v>353</v>
      </c>
      <c s="1318" t="s">
        <v>354</v>
      </c>
      <c s="1319"/>
      <c s="1280">
        <v>0</v>
      </c>
      <c s="738"/>
      <c s="739"/>
      <c s="740"/>
      <c s="730"/>
      <c s="107"/>
    </row>
    <row s="118" customFormat="1" customHeight="1" ht="21.75">
      <c s="113"/>
      <c s="108"/>
      <c s="111"/>
      <c s="1325"/>
      <c s="1318" t="s">
        <v>27</v>
      </c>
      <c s="1319"/>
      <c s="1280">
        <v>0</v>
      </c>
      <c s="738"/>
      <c s="739"/>
      <c s="740"/>
      <c s="730"/>
      <c s="107"/>
    </row>
    <row s="118" customFormat="1" customHeight="1" ht="21.75">
      <c s="113"/>
      <c s="108"/>
      <c s="111"/>
      <c s="1336" t="s">
        <v>355</v>
      </c>
      <c s="1337"/>
      <c s="1334"/>
      <c s="1280">
        <v>5842490</v>
      </c>
      <c s="741"/>
      <c s="742"/>
      <c s="743"/>
      <c s="731"/>
      <c s="107"/>
    </row>
    <row s="118" customFormat="1" customHeight="1" ht="21.75">
      <c s="113"/>
      <c s="108"/>
      <c s="111"/>
      <c s="1340" t="s">
        <v>356</v>
      </c>
      <c s="1341"/>
      <c s="1342"/>
      <c s="1010">
        <f>SUM(G11:G43)</f>
        <v>19341485092</v>
      </c>
      <c s="1343" t="s">
        <v>356</v>
      </c>
      <c s="1341"/>
      <c s="1342"/>
      <c s="1299">
        <f>SUM(K11:K33)</f>
        <v>18916835028</v>
      </c>
      <c s="107"/>
    </row>
    <row s="118" customFormat="1" customHeight="1" ht="21">
      <c s="113"/>
      <c s="108"/>
      <c s="111"/>
      <c s="178"/>
      <c s="188"/>
      <c s="178"/>
      <c s="178"/>
      <c s="178"/>
      <c s="178"/>
      <c s="178"/>
      <c s="179"/>
      <c s="107"/>
    </row>
    <row s="118" customFormat="1" customHeight="1" ht="21">
      <c s="113"/>
      <c s="108"/>
      <c s="111"/>
      <c s="1327" t="s">
        <v>357</v>
      </c>
      <c s="188"/>
      <c s="178"/>
      <c s="1344">
        <f>G44-K44</f>
        <v>424650064</v>
      </c>
      <c s="1327" t="s">
        <v>358</v>
      </c>
      <c s="178"/>
      <c s="178"/>
      <c s="179"/>
      <c s="107"/>
    </row>
    <row s="118" customFormat="1" customHeight="1" ht="21">
      <c s="113"/>
      <c s="107"/>
      <c s="111"/>
      <c s="1327" t="s">
        <v>359</v>
      </c>
      <c s="188"/>
      <c s="178"/>
      <c s="1345">
        <v>179222656</v>
      </c>
      <c s="1327" t="s">
        <v>358</v>
      </c>
      <c s="178"/>
      <c s="178"/>
      <c s="179"/>
      <c s="107"/>
    </row>
    <row s="118" customFormat="1" customHeight="1" ht="21">
      <c s="113"/>
      <c s="107"/>
      <c s="111"/>
      <c s="178"/>
      <c s="188"/>
      <c s="178"/>
      <c s="189"/>
      <c s="178"/>
      <c s="178"/>
      <c s="178"/>
      <c s="179"/>
      <c s="107"/>
    </row>
    <row s="118" customFormat="1" customHeight="1" ht="21">
      <c s="113"/>
      <c s="107"/>
      <c s="111"/>
      <c s="1346" t="s">
        <v>360</v>
      </c>
      <c s="1347"/>
      <c s="1348"/>
      <c s="1349">
        <v>1316007557</v>
      </c>
      <c s="178"/>
      <c s="178"/>
      <c s="178"/>
      <c s="179"/>
      <c s="107"/>
    </row>
    <row s="118" customFormat="1" customHeight="1" ht="12">
      <c s="113"/>
      <c s="137"/>
      <c s="138"/>
      <c s="107"/>
      <c s="184"/>
      <c s="107"/>
      <c s="107"/>
      <c s="107"/>
      <c s="107"/>
      <c s="107"/>
      <c s="107"/>
      <c s="107"/>
    </row>
  </sheetData>
  <sheetProtection selectLockedCells="1" selectUnlockedCells="1"/>
  <mergeCells count="47">
    <mergeCell ref="D49:F49"/>
    <mergeCell ref="D40:F40"/>
    <mergeCell ref="E41:F41"/>
    <mergeCell ref="E42:F42"/>
    <mergeCell ref="D43:F43"/>
    <mergeCell ref="D44:F44"/>
    <mergeCell ref="H44:J44"/>
    <mergeCell ref="E32:F32"/>
    <mergeCell ref="E33:F33"/>
    <mergeCell ref="E34:F34"/>
    <mergeCell ref="H34:J43"/>
    <mergeCell ref="K34:K43"/>
    <mergeCell ref="E35:F35"/>
    <mergeCell ref="E36:F36"/>
    <mergeCell ref="E37:F37"/>
    <mergeCell ref="E38:F38"/>
    <mergeCell ref="E39:F39"/>
    <mergeCell ref="D31:F31"/>
    <mergeCell ref="E21:F21"/>
    <mergeCell ref="I21:J21"/>
    <mergeCell ref="E22:F22"/>
    <mergeCell ref="E23:F23"/>
    <mergeCell ref="E24:F24"/>
    <mergeCell ref="E25:F25"/>
    <mergeCell ref="E26:F26"/>
    <mergeCell ref="E27:F27"/>
    <mergeCell ref="E28:F28"/>
    <mergeCell ref="D29:F29"/>
    <mergeCell ref="D30:F30"/>
    <mergeCell ref="E17:F17"/>
    <mergeCell ref="E18:F18"/>
    <mergeCell ref="E19:F19"/>
    <mergeCell ref="I19:J19"/>
    <mergeCell ref="E20:F20"/>
    <mergeCell ref="I20:J20"/>
    <mergeCell ref="E16:F16"/>
    <mergeCell ref="B3:L3"/>
    <mergeCell ref="B4:L4"/>
    <mergeCell ref="D9:G9"/>
    <mergeCell ref="H9:K9"/>
    <mergeCell ref="D10:F10"/>
    <mergeCell ref="H10:J10"/>
    <mergeCell ref="E11:F11"/>
    <mergeCell ref="E12:F12"/>
    <mergeCell ref="E13:F13"/>
    <mergeCell ref="E14:F14"/>
    <mergeCell ref="E15:F15"/>
  </mergeCell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A1" sqref="A1"/>
    </sheetView>
  </sheetViews>
  <sheetFormatPr customHeight="1" defaultRowHeight="0"/>
  <cols>
    <col min="1" max="1" style="103" width="1.3984375" customWidth="1"/>
    <col min="2" max="3" style="103" width="2.296875" customWidth="1"/>
    <col min="4" max="4" style="103" width="13.8984375" customWidth="1"/>
    <col min="5" max="7" style="103" width="14.3984375" customWidth="1"/>
    <col min="8" max="10" style="103" width="13.8984375" customWidth="1"/>
    <col min="11" max="11" style="103" width="14.3984375" customWidth="1"/>
    <col min="12" max="12" style="103" width="4" customWidth="1"/>
  </cols>
  <sheetData>
    <row customHeight="1" ht="18">
      <c s="1018" t="s">
        <v>361</v>
      </c>
      <c s="101"/>
      <c s="101"/>
      <c s="100"/>
      <c s="100"/>
      <c s="100"/>
      <c s="100"/>
      <c s="100"/>
      <c s="100"/>
      <c s="100"/>
      <c s="100"/>
      <c s="879"/>
    </row>
    <row customHeight="1" ht="18.75">
      <c s="102"/>
      <c s="104"/>
      <c s="104"/>
      <c s="104"/>
      <c s="104"/>
      <c s="104"/>
      <c s="104"/>
      <c s="104"/>
      <c s="104"/>
      <c s="104"/>
      <c s="104"/>
      <c s="879"/>
    </row>
    <row customHeight="1" ht="21">
      <c s="102"/>
      <c s="616" t="s">
        <v>1</v>
      </c>
      <c s="616"/>
      <c s="616"/>
      <c s="616"/>
      <c s="616"/>
      <c s="616"/>
      <c s="616"/>
      <c s="616"/>
      <c s="616"/>
      <c s="616"/>
      <c s="616"/>
    </row>
    <row customHeight="1" ht="17.25">
      <c s="102" t="s"/>
      <c s="880" t="s">
        <v>2</v>
      </c>
      <c s="881" t="s"/>
      <c s="881" t="s"/>
      <c s="881" t="s"/>
      <c s="881" t="s"/>
      <c s="881" t="s"/>
      <c s="881" t="s"/>
      <c s="881" t="s"/>
      <c s="881" t="s"/>
      <c s="881" t="s"/>
      <c s="881" t="s"/>
    </row>
    <row customHeight="1" ht="21">
      <c s="102"/>
      <c s="105"/>
      <c s="106"/>
      <c s="107"/>
      <c s="104"/>
      <c s="104"/>
      <c s="104"/>
      <c s="104"/>
      <c s="104"/>
      <c s="982" t="s">
        <v>32</v>
      </c>
      <c s="983" t="s">
        <v>4</v>
      </c>
      <c s="104"/>
    </row>
    <row customHeight="1" ht="21">
      <c s="102"/>
      <c s="108"/>
      <c s="106"/>
      <c s="107"/>
      <c s="104"/>
      <c s="104"/>
      <c s="104"/>
      <c s="104"/>
      <c s="104"/>
      <c s="982" t="s">
        <v>33</v>
      </c>
      <c s="984" t="s">
        <v>6</v>
      </c>
      <c s="985" t="s">
        <v>7</v>
      </c>
    </row>
    <row customHeight="1" ht="22.5">
      <c s="102"/>
      <c s="878" t="s">
        <v>298</v>
      </c>
      <c s="105"/>
      <c s="107"/>
      <c s="107"/>
      <c s="107"/>
      <c s="107"/>
      <c s="107"/>
      <c s="107"/>
      <c s="107"/>
      <c s="107"/>
      <c s="107"/>
    </row>
    <row s="102" customFormat="1" customHeight="1" ht="21">
      <c r="B8" s="113"/>
      <c s="887" t="s">
        <v>362</v>
      </c>
      <c s="112"/>
      <c s="112"/>
      <c s="112"/>
      <c s="112"/>
      <c s="112"/>
      <c s="112"/>
      <c s="112"/>
      <c s="157" t="s">
        <v>272</v>
      </c>
      <c s="113"/>
    </row>
    <row s="118" customFormat="1" customHeight="1" ht="21">
      <c s="113"/>
      <c s="107"/>
      <c s="112"/>
      <c s="1307" t="s">
        <v>300</v>
      </c>
      <c s="1308"/>
      <c s="1308"/>
      <c s="1308"/>
      <c s="1308" t="s">
        <v>301</v>
      </c>
      <c s="1308"/>
      <c s="1309"/>
      <c s="1310"/>
      <c s="107"/>
    </row>
    <row s="118" customFormat="1" customHeight="1" ht="21">
      <c s="113"/>
      <c s="107"/>
      <c s="158"/>
      <c s="1311" t="s">
        <v>302</v>
      </c>
      <c s="1312"/>
      <c s="1313"/>
      <c s="1314" t="s">
        <v>303</v>
      </c>
      <c s="1315" t="s">
        <v>302</v>
      </c>
      <c s="1312"/>
      <c s="1313"/>
      <c s="1316" t="s">
        <v>303</v>
      </c>
      <c s="107"/>
    </row>
    <row s="118" customFormat="1" customHeight="1" ht="21">
      <c s="113"/>
      <c s="137"/>
      <c s="111"/>
      <c s="1323" t="s">
        <v>363</v>
      </c>
      <c s="1320" t="s">
        <v>364</v>
      </c>
      <c s="163"/>
      <c s="1350">
        <v>0</v>
      </c>
      <c s="1320" t="s">
        <v>306</v>
      </c>
      <c s="1321"/>
      <c s="1322"/>
      <c s="1351">
        <v>0</v>
      </c>
      <c s="107"/>
    </row>
    <row s="118" customFormat="1" customHeight="1" ht="21">
      <c s="113"/>
      <c s="137"/>
      <c s="111"/>
      <c s="1331"/>
      <c s="1320" t="s">
        <v>365</v>
      </c>
      <c s="1322"/>
      <c s="1350">
        <v>0</v>
      </c>
      <c s="1324" t="s">
        <v>366</v>
      </c>
      <c s="1320" t="s">
        <v>367</v>
      </c>
      <c s="1322"/>
      <c s="1351">
        <v>0</v>
      </c>
      <c s="107"/>
    </row>
    <row s="118" customFormat="1" customHeight="1" ht="21">
      <c s="113"/>
      <c s="137"/>
      <c s="111"/>
      <c s="1331"/>
      <c s="1318" t="s">
        <v>368</v>
      </c>
      <c s="1319"/>
      <c s="1350">
        <v>0</v>
      </c>
      <c s="1326"/>
      <c s="1320" t="s">
        <v>369</v>
      </c>
      <c s="1322"/>
      <c s="1351">
        <v>0</v>
      </c>
      <c s="107"/>
    </row>
    <row s="118" customFormat="1" customHeight="1" ht="21">
      <c s="113"/>
      <c s="137"/>
      <c s="111"/>
      <c s="1331"/>
      <c s="1320" t="s">
        <v>370</v>
      </c>
      <c s="1322"/>
      <c s="1350">
        <v>0</v>
      </c>
      <c s="1326"/>
      <c s="1320" t="s">
        <v>371</v>
      </c>
      <c s="1322"/>
      <c s="1351">
        <v>0</v>
      </c>
      <c s="107"/>
    </row>
    <row s="118" customFormat="1" customHeight="1" ht="21">
      <c s="113"/>
      <c s="137"/>
      <c s="111"/>
      <c s="1331"/>
      <c s="1320" t="s">
        <v>372</v>
      </c>
      <c s="1322"/>
      <c s="1350">
        <v>0</v>
      </c>
      <c s="1326"/>
      <c s="1318" t="s">
        <v>373</v>
      </c>
      <c s="1319"/>
      <c s="1351">
        <v>0</v>
      </c>
      <c s="107"/>
    </row>
    <row s="118" customFormat="1" customHeight="1" ht="21">
      <c s="113"/>
      <c s="107"/>
      <c s="111"/>
      <c s="1325"/>
      <c s="1320" t="s">
        <v>27</v>
      </c>
      <c s="1322"/>
      <c s="1350">
        <v>0</v>
      </c>
      <c s="1352"/>
      <c s="1320" t="s">
        <v>27</v>
      </c>
      <c s="1322"/>
      <c s="1351">
        <v>0</v>
      </c>
      <c s="107"/>
    </row>
    <row s="118" customFormat="1" customHeight="1" ht="21">
      <c s="113"/>
      <c s="107"/>
      <c s="111"/>
      <c s="1323" t="s">
        <v>307</v>
      </c>
      <c s="1320" t="s">
        <v>374</v>
      </c>
      <c s="1322"/>
      <c s="1350">
        <v>0</v>
      </c>
      <c s="1320" t="s">
        <v>375</v>
      </c>
      <c s="1321"/>
      <c s="1322"/>
      <c s="1351">
        <v>0</v>
      </c>
      <c s="107"/>
    </row>
    <row s="118" customFormat="1" customHeight="1" ht="21">
      <c s="113"/>
      <c s="107"/>
      <c s="111"/>
      <c s="1325"/>
      <c s="1320" t="s">
        <v>376</v>
      </c>
      <c s="1322"/>
      <c s="1350">
        <v>0</v>
      </c>
      <c s="1320" t="s">
        <v>334</v>
      </c>
      <c s="1321"/>
      <c s="1322"/>
      <c s="1351">
        <v>0</v>
      </c>
      <c s="107"/>
    </row>
    <row s="118" customFormat="1" customHeight="1" ht="21">
      <c s="113"/>
      <c s="108"/>
      <c s="111"/>
      <c s="1335" t="s">
        <v>310</v>
      </c>
      <c s="1320" t="s">
        <v>311</v>
      </c>
      <c s="1322"/>
      <c s="1350">
        <v>0</v>
      </c>
      <c s="1320" t="s">
        <v>335</v>
      </c>
      <c s="1321"/>
      <c s="1322"/>
      <c s="1351">
        <v>0</v>
      </c>
      <c s="107"/>
    </row>
    <row s="118" customFormat="1" customHeight="1" ht="21">
      <c s="113"/>
      <c s="108"/>
      <c s="111"/>
      <c s="1325"/>
      <c s="1320" t="s">
        <v>312</v>
      </c>
      <c s="1322"/>
      <c s="1350">
        <v>0</v>
      </c>
      <c s="1320" t="s">
        <v>339</v>
      </c>
      <c s="1321"/>
      <c s="1322"/>
      <c s="1351">
        <v>0</v>
      </c>
      <c s="107"/>
    </row>
    <row s="118" customFormat="1" customHeight="1" ht="21">
      <c s="113"/>
      <c s="108"/>
      <c s="111"/>
      <c s="1353" t="s">
        <v>313</v>
      </c>
      <c s="1321"/>
      <c s="1322"/>
      <c s="1350">
        <v>0</v>
      </c>
      <c s="1324" t="s">
        <v>341</v>
      </c>
      <c s="1321" t="s">
        <v>377</v>
      </c>
      <c s="1322"/>
      <c s="1351">
        <v>0</v>
      </c>
      <c s="107"/>
    </row>
    <row s="118" customFormat="1" customHeight="1" ht="21">
      <c s="113"/>
      <c s="108"/>
      <c s="111"/>
      <c s="1353" t="s">
        <v>328</v>
      </c>
      <c s="1321"/>
      <c s="1322"/>
      <c s="1350">
        <v>0</v>
      </c>
      <c s="1338"/>
      <c s="1320" t="s">
        <v>345</v>
      </c>
      <c s="1313"/>
      <c s="1351">
        <v>0</v>
      </c>
      <c s="107"/>
    </row>
    <row s="118" customFormat="1" customHeight="1" ht="21">
      <c s="113"/>
      <c s="108"/>
      <c s="111"/>
      <c s="1353" t="s">
        <v>338</v>
      </c>
      <c s="1321"/>
      <c s="1322"/>
      <c s="1350">
        <v>0</v>
      </c>
      <c s="1339"/>
      <c s="1320" t="s">
        <v>27</v>
      </c>
      <c s="1313"/>
      <c s="1351">
        <v>0</v>
      </c>
      <c s="107"/>
    </row>
    <row s="118" customFormat="1" customHeight="1" ht="21">
      <c s="113"/>
      <c s="108"/>
      <c s="111"/>
      <c s="1353" t="s">
        <v>340</v>
      </c>
      <c s="1321"/>
      <c s="1322"/>
      <c s="1350">
        <v>0</v>
      </c>
      <c s="1320" t="s">
        <v>378</v>
      </c>
      <c s="1312"/>
      <c s="1313"/>
      <c s="1351">
        <v>0</v>
      </c>
      <c s="107"/>
    </row>
    <row s="118" customFormat="1" customHeight="1" ht="21">
      <c s="113"/>
      <c s="108"/>
      <c s="111"/>
      <c s="1328" t="s">
        <v>343</v>
      </c>
      <c s="1321" t="s">
        <v>379</v>
      </c>
      <c s="1322"/>
      <c s="1350">
        <v>0</v>
      </c>
      <c s="735"/>
      <c s="736"/>
      <c s="737"/>
      <c s="748"/>
      <c s="107"/>
    </row>
    <row s="118" customFormat="1" customHeight="1" ht="21">
      <c s="113"/>
      <c s="108"/>
      <c s="111"/>
      <c s="1325"/>
      <c s="1321" t="s">
        <v>27</v>
      </c>
      <c s="1322"/>
      <c s="1350">
        <v>0</v>
      </c>
      <c s="738"/>
      <c s="739"/>
      <c s="740"/>
      <c s="749"/>
      <c s="107"/>
    </row>
    <row s="118" customFormat="1" customHeight="1" ht="21">
      <c s="113"/>
      <c s="108"/>
      <c s="111"/>
      <c s="1353" t="s">
        <v>352</v>
      </c>
      <c s="1321"/>
      <c s="1322"/>
      <c s="1350">
        <v>0</v>
      </c>
      <c s="738"/>
      <c s="739"/>
      <c s="740"/>
      <c s="749"/>
      <c s="107"/>
    </row>
    <row s="118" customFormat="1" customHeight="1" ht="21">
      <c s="113"/>
      <c s="108"/>
      <c s="111"/>
      <c s="1353" t="s">
        <v>353</v>
      </c>
      <c s="1321"/>
      <c s="1322"/>
      <c s="1350">
        <v>0</v>
      </c>
      <c s="738"/>
      <c s="739"/>
      <c s="740"/>
      <c s="749"/>
      <c s="107"/>
    </row>
    <row s="118" customFormat="1" customHeight="1" ht="21">
      <c s="113"/>
      <c s="108"/>
      <c s="111"/>
      <c s="1354" t="s">
        <v>355</v>
      </c>
      <c s="1321"/>
      <c s="1322"/>
      <c s="1350">
        <v>0</v>
      </c>
      <c s="741"/>
      <c s="742"/>
      <c s="743"/>
      <c s="750"/>
      <c s="107"/>
    </row>
    <row s="118" customFormat="1" customHeight="1" ht="21">
      <c s="113"/>
      <c s="108"/>
      <c s="111"/>
      <c s="1340" t="s">
        <v>356</v>
      </c>
      <c s="1341"/>
      <c s="1342"/>
      <c s="1010">
        <f>SUM(G11:G29)</f>
        <v>0</v>
      </c>
      <c s="1343" t="s">
        <v>356</v>
      </c>
      <c s="1341"/>
      <c s="1342"/>
      <c s="1299">
        <f>SUM(K11:K24)</f>
        <v>0</v>
      </c>
      <c s="107"/>
    </row>
    <row s="118" customFormat="1" customHeight="1" ht="21">
      <c s="113"/>
      <c s="108"/>
      <c s="111"/>
      <c s="178"/>
      <c s="178"/>
      <c s="178"/>
      <c s="178"/>
      <c s="178"/>
      <c s="178"/>
      <c s="178"/>
      <c s="179"/>
      <c s="107"/>
    </row>
    <row s="118" customFormat="1" customHeight="1" ht="21">
      <c s="113"/>
      <c s="108"/>
      <c s="111"/>
      <c s="1327" t="s">
        <v>357</v>
      </c>
      <c s="178"/>
      <c s="178"/>
      <c s="1344">
        <f>G30-K30</f>
        <v>0</v>
      </c>
      <c s="1327" t="s">
        <v>358</v>
      </c>
      <c s="178"/>
      <c s="178"/>
      <c s="179"/>
      <c s="107"/>
    </row>
    <row s="118" customFormat="1" customHeight="1" ht="21">
      <c s="113"/>
      <c s="107"/>
      <c s="111"/>
      <c s="1327" t="s">
        <v>359</v>
      </c>
      <c s="178"/>
      <c s="178"/>
      <c s="1345">
        <v>0</v>
      </c>
      <c s="1327" t="s">
        <v>358</v>
      </c>
      <c s="178"/>
      <c s="178"/>
      <c s="179"/>
      <c s="107"/>
    </row>
    <row s="118" customFormat="1" customHeight="1" ht="12">
      <c s="113"/>
      <c s="137"/>
      <c s="138"/>
      <c s="107"/>
      <c s="107"/>
      <c s="107"/>
      <c s="107"/>
      <c s="107"/>
      <c s="107"/>
      <c s="107"/>
      <c s="107"/>
      <c s="107"/>
    </row>
  </sheetData>
  <sheetProtection selectLockedCells="1" selectUnlockedCells="1"/>
  <mergeCells count="12">
    <mergeCell ref="E13:F13"/>
    <mergeCell ref="I15:J15"/>
    <mergeCell ref="H25:J29"/>
    <mergeCell ref="K25:K29"/>
    <mergeCell ref="D30:F30"/>
    <mergeCell ref="H30:J30"/>
    <mergeCell ref="B3:L3"/>
    <mergeCell ref="B4:L4"/>
    <mergeCell ref="D9:G9"/>
    <mergeCell ref="H9:K9"/>
    <mergeCell ref="D10:F10"/>
    <mergeCell ref="H10:J10"/>
  </mergeCell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election activeCell="A1" sqref="A1"/>
    </sheetView>
  </sheetViews>
  <sheetFormatPr customHeight="1" defaultRowHeight="0"/>
  <cols>
    <col min="1" max="1" style="103" width="2.3984375" customWidth="1"/>
    <col min="2" max="25" style="103" width="3.59765625" customWidth="1"/>
    <col min="26" max="26" style="103" width="4" customWidth="1"/>
  </cols>
  <sheetData>
    <row customHeight="1" ht="18">
      <c s="878" t="s">
        <v>380</v>
      </c>
      <c s="101"/>
      <c s="101"/>
      <c s="101"/>
      <c s="101"/>
      <c s="101"/>
      <c s="101"/>
      <c s="101"/>
      <c s="101"/>
      <c s="101"/>
      <c s="101"/>
      <c s="100"/>
      <c s="100"/>
      <c s="100"/>
      <c s="100"/>
      <c s="100"/>
      <c s="100"/>
      <c s="100"/>
      <c s="100"/>
      <c s="100"/>
      <c s="100"/>
      <c s="100"/>
      <c s="100"/>
      <c s="100"/>
      <c s="102"/>
      <c s="879"/>
    </row>
    <row customHeight="1" ht="18.75">
      <c s="102"/>
      <c s="104"/>
      <c s="104"/>
      <c s="104"/>
      <c s="104"/>
      <c s="104"/>
      <c s="104"/>
      <c s="104"/>
      <c s="104"/>
      <c s="104"/>
      <c s="104"/>
      <c s="104"/>
      <c s="104"/>
      <c s="104"/>
      <c s="104"/>
      <c s="104"/>
      <c s="104"/>
      <c s="104"/>
      <c s="104"/>
      <c s="104"/>
      <c s="104"/>
      <c s="104"/>
      <c s="104"/>
      <c s="104"/>
      <c s="102"/>
      <c s="879"/>
    </row>
    <row customHeight="1" ht="21">
      <c s="616" t="s">
        <v>1</v>
      </c>
      <c s="616"/>
      <c s="616"/>
      <c s="616"/>
      <c s="616"/>
      <c s="616"/>
      <c s="616"/>
      <c s="616"/>
      <c s="616"/>
      <c s="616"/>
      <c s="616"/>
      <c s="616"/>
      <c s="616"/>
      <c s="616"/>
      <c s="616"/>
      <c s="616"/>
      <c s="616"/>
      <c s="616"/>
      <c s="616"/>
      <c s="616"/>
      <c s="616"/>
      <c s="616"/>
      <c s="616"/>
      <c s="616"/>
      <c s="616"/>
      <c s="616"/>
    </row>
    <row customHeight="1" ht="17.25">
      <c s="880" t="s">
        <v>2</v>
      </c>
      <c s="881" t="s"/>
      <c s="881" t="s"/>
      <c s="881" t="s"/>
      <c s="881" t="s"/>
      <c s="881" t="s"/>
      <c s="881" t="s"/>
      <c s="881" t="s"/>
      <c s="881" t="s"/>
      <c s="881" t="s"/>
      <c s="881" t="s"/>
      <c s="881" t="s"/>
      <c s="881" t="s"/>
      <c s="881" t="s"/>
      <c s="881" t="s"/>
      <c s="881" t="s"/>
      <c s="881" t="s"/>
      <c s="881" t="s"/>
      <c s="881" t="s"/>
      <c s="881" t="s"/>
      <c s="881" t="s"/>
      <c s="881" t="s"/>
      <c s="881" t="s"/>
      <c s="881" t="s"/>
      <c s="881" t="s"/>
      <c s="881" t="s"/>
    </row>
    <row customHeight="1" ht="21">
      <c s="102"/>
      <c s="105"/>
      <c s="106"/>
      <c s="106"/>
      <c s="106"/>
      <c s="106"/>
      <c s="106"/>
      <c s="106"/>
      <c s="106"/>
      <c s="106"/>
      <c s="106"/>
      <c s="107"/>
      <c s="104"/>
      <c s="104"/>
      <c s="104"/>
      <c s="104"/>
      <c s="104"/>
      <c s="982" t="s">
        <v>32</v>
      </c>
      <c s="982"/>
      <c s="982"/>
      <c s="982"/>
      <c s="984" t="s">
        <v>4</v>
      </c>
      <c s="984"/>
      <c s="984"/>
      <c s="984"/>
      <c s="102"/>
    </row>
    <row customHeight="1" ht="21">
      <c s="102"/>
      <c s="108"/>
      <c s="106"/>
      <c s="106"/>
      <c s="106"/>
      <c s="106"/>
      <c s="106"/>
      <c s="106"/>
      <c s="106"/>
      <c s="106"/>
      <c s="106"/>
      <c s="107"/>
      <c s="104"/>
      <c s="104"/>
      <c s="104"/>
      <c s="104"/>
      <c s="104"/>
      <c s="1355" t="s">
        <v>33</v>
      </c>
      <c s="1355"/>
      <c s="1355"/>
      <c s="1355"/>
      <c s="1356" t="s">
        <v>6</v>
      </c>
      <c s="1356"/>
      <c s="1356"/>
      <c s="1356"/>
      <c s="886" t="s">
        <v>7</v>
      </c>
    </row>
    <row customHeight="1" ht="21">
      <c s="102"/>
      <c s="108"/>
      <c s="106"/>
      <c s="106"/>
      <c s="106"/>
      <c s="106"/>
      <c s="106"/>
      <c s="106"/>
      <c s="106"/>
      <c s="106"/>
      <c s="106"/>
      <c s="107"/>
      <c s="104"/>
      <c s="104"/>
      <c s="104"/>
      <c s="104"/>
      <c s="104"/>
      <c s="109"/>
      <c s="109"/>
      <c s="109"/>
      <c s="109"/>
      <c s="110"/>
      <c s="110"/>
      <c s="110"/>
      <c s="110"/>
      <c s="102"/>
    </row>
    <row customHeight="1" ht="22.5">
      <c s="878" t="s">
        <v>381</v>
      </c>
      <c s="108"/>
      <c s="105"/>
      <c s="105"/>
      <c s="105"/>
      <c s="105"/>
      <c s="105"/>
      <c s="105"/>
      <c s="105"/>
      <c s="105"/>
      <c s="105"/>
      <c s="107"/>
      <c s="107"/>
      <c s="107"/>
      <c s="107"/>
      <c s="107"/>
      <c s="107"/>
      <c s="107"/>
      <c s="107"/>
      <c s="107"/>
      <c s="107"/>
      <c s="107"/>
      <c s="107"/>
      <c s="104"/>
      <c s="102"/>
      <c s="102"/>
    </row>
    <row s="102" customFormat="1" customHeight="1" ht="21">
      <c r="B9" s="887" t="s">
        <v>382</v>
      </c>
      <c s="111"/>
      <c s="111"/>
      <c s="111"/>
      <c s="111"/>
      <c s="111"/>
      <c s="111"/>
      <c s="111"/>
      <c s="112"/>
      <c s="112"/>
      <c s="112"/>
      <c s="112"/>
      <c s="112"/>
      <c s="112"/>
      <c s="112"/>
      <c s="112"/>
      <c s="112"/>
      <c s="112"/>
      <c s="112"/>
      <c s="112"/>
      <c s="112"/>
      <c s="112"/>
      <c s="112"/>
      <c s="112"/>
    </row>
    <row s="118" customFormat="1" customHeight="1" ht="21">
      <c s="113"/>
      <c s="114"/>
      <c s="1357" t="s">
        <v>383</v>
      </c>
      <c s="114"/>
      <c s="114"/>
      <c s="114"/>
      <c s="114"/>
      <c s="116"/>
      <c s="114"/>
      <c s="114"/>
      <c s="117"/>
      <c s="117"/>
      <c s="117"/>
      <c s="117"/>
      <c s="117"/>
      <c s="117"/>
      <c s="117"/>
      <c s="117"/>
      <c s="117"/>
      <c s="1358" t="s">
        <v>272</v>
      </c>
      <c s="1358"/>
      <c s="1358"/>
      <c s="1358"/>
      <c s="117"/>
      <c s="117"/>
      <c s="113"/>
    </row>
    <row s="118" customFormat="1" customHeight="1" ht="21">
      <c s="113"/>
      <c s="119"/>
      <c s="1359" t="s">
        <v>384</v>
      </c>
      <c s="1360"/>
      <c s="1360"/>
      <c s="1360"/>
      <c s="1360"/>
      <c s="1360"/>
      <c s="1360"/>
      <c s="1360"/>
      <c s="1360"/>
      <c s="1360"/>
      <c s="1359" t="s">
        <v>385</v>
      </c>
      <c s="1360"/>
      <c s="1360"/>
      <c s="1360"/>
      <c s="1361"/>
      <c s="120"/>
      <c s="1362" t="s">
        <v>386</v>
      </c>
      <c s="1363"/>
      <c s="1363"/>
      <c s="1363"/>
      <c s="1364"/>
      <c s="117"/>
      <c s="117"/>
      <c s="113"/>
    </row>
    <row s="118" customFormat="1" customHeight="1" ht="21">
      <c s="113"/>
      <c s="119"/>
      <c s="1365" t="s">
        <v>313</v>
      </c>
      <c s="1366"/>
      <c s="1366"/>
      <c s="1367" t="s">
        <v>314</v>
      </c>
      <c s="1368"/>
      <c s="1368"/>
      <c s="1368"/>
      <c s="1368"/>
      <c s="1368"/>
      <c s="1368"/>
      <c s="1369">
        <v>0</v>
      </c>
      <c s="1370"/>
      <c s="1370"/>
      <c s="1370"/>
      <c s="1371"/>
      <c s="120"/>
      <c s="1369">
        <v>84201223</v>
      </c>
      <c s="1370"/>
      <c s="1370"/>
      <c s="1370"/>
      <c s="1371"/>
      <c s="117"/>
      <c s="117"/>
      <c s="113"/>
    </row>
    <row s="118" customFormat="1" customHeight="1" ht="21">
      <c s="113"/>
      <c s="119"/>
      <c s="1372"/>
      <c s="1373"/>
      <c s="1373"/>
      <c s="1374" t="s">
        <v>315</v>
      </c>
      <c s="1375"/>
      <c s="1375"/>
      <c s="1375"/>
      <c s="1375"/>
      <c s="1375"/>
      <c s="1375"/>
      <c s="1369">
        <v>0</v>
      </c>
      <c s="1370"/>
      <c s="1370"/>
      <c s="1370"/>
      <c s="1371"/>
      <c s="120"/>
      <c s="1369">
        <v>0</v>
      </c>
      <c s="1370"/>
      <c s="1370"/>
      <c s="1370"/>
      <c s="1371"/>
      <c s="117"/>
      <c s="117"/>
      <c s="113"/>
    </row>
    <row s="118" customFormat="1" customHeight="1" ht="21">
      <c s="113"/>
      <c s="119"/>
      <c s="1376"/>
      <c s="1377"/>
      <c s="1377"/>
      <c s="1378" t="s">
        <v>387</v>
      </c>
      <c s="1379"/>
      <c s="1379"/>
      <c s="1379"/>
      <c s="1379"/>
      <c s="1379"/>
      <c s="1379"/>
      <c s="1369">
        <v>0</v>
      </c>
      <c s="1370"/>
      <c s="1370"/>
      <c s="1370"/>
      <c s="1371"/>
      <c s="120"/>
      <c s="1369">
        <v>6022163</v>
      </c>
      <c s="1370"/>
      <c s="1370"/>
      <c s="1370"/>
      <c s="1371"/>
      <c s="117"/>
      <c s="117"/>
      <c s="113"/>
    </row>
    <row s="118" customFormat="1" customHeight="1" ht="21">
      <c s="113"/>
      <c s="119"/>
      <c s="1380" t="s">
        <v>324</v>
      </c>
      <c s="1368"/>
      <c s="1381"/>
      <c s="1367" t="s">
        <v>325</v>
      </c>
      <c s="1368"/>
      <c s="1368"/>
      <c s="1368"/>
      <c s="1368"/>
      <c s="1368"/>
      <c s="1368"/>
      <c s="1369">
        <v>0</v>
      </c>
      <c s="1370"/>
      <c s="1370"/>
      <c s="1370"/>
      <c s="1371"/>
      <c s="120"/>
      <c s="1369">
        <v>11685228</v>
      </c>
      <c s="1370"/>
      <c s="1370"/>
      <c s="1370"/>
      <c s="1371"/>
      <c s="117"/>
      <c s="117"/>
      <c s="113"/>
    </row>
    <row s="118" customFormat="1" customHeight="1" ht="21">
      <c s="113"/>
      <c s="119"/>
      <c s="1382"/>
      <c s="1379"/>
      <c s="1383"/>
      <c s="1384" t="s">
        <v>327</v>
      </c>
      <c s="1385"/>
      <c s="1385"/>
      <c s="1385"/>
      <c s="1385"/>
      <c s="1385"/>
      <c s="1385"/>
      <c s="1369">
        <v>14141340</v>
      </c>
      <c s="1370"/>
      <c s="1370"/>
      <c s="1370"/>
      <c s="1371"/>
      <c s="120"/>
      <c s="1369">
        <v>4302</v>
      </c>
      <c s="1370"/>
      <c s="1370"/>
      <c s="1370"/>
      <c s="1371"/>
      <c s="117"/>
      <c s="117"/>
      <c s="113"/>
    </row>
    <row s="118" customFormat="1" customHeight="1" ht="21">
      <c s="113"/>
      <c s="119"/>
      <c s="1380" t="s">
        <v>328</v>
      </c>
      <c s="1368"/>
      <c s="1381"/>
      <c s="1367" t="s">
        <v>329</v>
      </c>
      <c s="1368"/>
      <c s="1368"/>
      <c s="1368"/>
      <c s="1368"/>
      <c s="1368"/>
      <c s="1368"/>
      <c s="1369">
        <v>0</v>
      </c>
      <c s="1370"/>
      <c s="1370"/>
      <c s="1370"/>
      <c s="1371"/>
      <c s="120"/>
      <c s="1369">
        <v>28627822</v>
      </c>
      <c s="1370"/>
      <c s="1370"/>
      <c s="1370"/>
      <c s="1371"/>
      <c s="117"/>
      <c s="117"/>
      <c s="113"/>
    </row>
    <row s="118" customFormat="1" customHeight="1" ht="21">
      <c s="113"/>
      <c s="119"/>
      <c s="1382"/>
      <c s="1379"/>
      <c s="1383"/>
      <c s="1384" t="s">
        <v>387</v>
      </c>
      <c s="1385"/>
      <c s="1385"/>
      <c s="1385"/>
      <c s="1385"/>
      <c s="1385"/>
      <c s="1385"/>
      <c s="1369">
        <v>0</v>
      </c>
      <c s="1370"/>
      <c s="1370"/>
      <c s="1370"/>
      <c s="1371"/>
      <c s="120"/>
      <c s="1369">
        <v>3231622</v>
      </c>
      <c s="1370"/>
      <c s="1370"/>
      <c s="1370"/>
      <c s="1371"/>
      <c s="117"/>
      <c s="117"/>
      <c s="113"/>
    </row>
    <row s="118" customFormat="1" customHeight="1" ht="21">
      <c s="113"/>
      <c s="119"/>
      <c s="1386" t="s">
        <v>343</v>
      </c>
      <c s="1387"/>
      <c s="1388"/>
      <c s="1389" t="s">
        <v>344</v>
      </c>
      <c s="1387"/>
      <c s="1387"/>
      <c s="1387"/>
      <c s="1387"/>
      <c s="1387"/>
      <c s="1387"/>
      <c s="1369">
        <v>0</v>
      </c>
      <c s="1370"/>
      <c s="1370"/>
      <c s="1370"/>
      <c s="1371"/>
      <c s="120"/>
      <c s="1369">
        <v>0</v>
      </c>
      <c s="1370"/>
      <c s="1370"/>
      <c s="1370"/>
      <c s="1371"/>
      <c s="117"/>
      <c s="117"/>
      <c s="113"/>
    </row>
    <row s="118" customFormat="1" customHeight="1" ht="21">
      <c s="113"/>
      <c s="126"/>
      <c s="1390" t="s">
        <v>87</v>
      </c>
      <c s="1391"/>
      <c s="1391"/>
      <c s="1391"/>
      <c s="1391"/>
      <c s="1391"/>
      <c s="1391"/>
      <c s="1391"/>
      <c s="1391"/>
      <c s="1392"/>
      <c s="1393">
        <f>SUM(M12:Q19)</f>
        <v>14141340</v>
      </c>
      <c s="1394"/>
      <c s="1394"/>
      <c s="1394"/>
      <c s="1395"/>
      <c s="127"/>
      <c s="1393">
        <f>SUM(S12:W19)</f>
        <v>133772360</v>
      </c>
      <c s="1394"/>
      <c s="1396"/>
      <c s="1396"/>
      <c s="1397"/>
      <c s="117"/>
      <c s="128"/>
      <c s="113"/>
    </row>
    <row s="118" customFormat="1" customHeight="1" ht="21">
      <c s="113"/>
      <c s="119"/>
      <c s="115"/>
      <c s="115"/>
      <c s="115"/>
      <c s="115"/>
      <c s="115"/>
      <c s="129"/>
      <c s="129"/>
      <c s="115"/>
      <c s="117"/>
      <c s="117"/>
      <c s="117"/>
      <c s="117"/>
      <c s="117"/>
      <c s="117"/>
      <c s="117"/>
      <c s="117"/>
      <c s="117"/>
      <c s="117"/>
      <c s="117"/>
      <c s="117"/>
      <c s="117"/>
      <c s="117"/>
      <c s="117"/>
      <c s="113"/>
    </row>
    <row s="118" customFormat="1" customHeight="1" ht="21">
      <c s="113"/>
      <c s="130"/>
      <c s="115" t="s">
        <v>388</v>
      </c>
      <c s="130"/>
      <c s="130"/>
      <c s="130"/>
      <c s="130"/>
      <c s="130"/>
      <c s="130"/>
      <c s="114"/>
      <c s="117"/>
      <c s="117"/>
      <c s="117"/>
      <c s="117"/>
      <c s="117"/>
      <c s="117"/>
      <c s="117"/>
      <c s="117"/>
      <c s="117"/>
      <c s="117"/>
      <c s="117"/>
      <c s="117"/>
      <c s="117"/>
      <c s="117"/>
      <c s="117"/>
      <c s="113"/>
    </row>
    <row s="118" customFormat="1" customHeight="1" ht="21">
      <c s="113"/>
      <c s="119"/>
      <c s="1359" t="s">
        <v>384</v>
      </c>
      <c s="1360"/>
      <c s="1360"/>
      <c s="1360"/>
      <c s="1360"/>
      <c s="1360"/>
      <c s="1360"/>
      <c s="1360"/>
      <c s="1360"/>
      <c s="1361"/>
      <c s="1398" t="s">
        <v>389</v>
      </c>
      <c s="1399"/>
      <c s="1399"/>
      <c s="1399"/>
      <c s="1400"/>
      <c s="120"/>
      <c s="1398" t="s">
        <v>390</v>
      </c>
      <c s="1399"/>
      <c s="1399"/>
      <c s="1399"/>
      <c s="1400"/>
      <c s="117"/>
      <c s="117"/>
      <c s="113"/>
    </row>
    <row s="118" customFormat="1" customHeight="1" ht="21">
      <c s="113"/>
      <c s="119"/>
      <c s="1365" t="s">
        <v>313</v>
      </c>
      <c s="1366"/>
      <c s="1366"/>
      <c s="1367" t="s">
        <v>314</v>
      </c>
      <c s="1368"/>
      <c s="1368"/>
      <c s="1368"/>
      <c s="1368"/>
      <c s="1368"/>
      <c s="1401"/>
      <c s="1369">
        <v>0</v>
      </c>
      <c s="1370"/>
      <c s="1370"/>
      <c s="1370"/>
      <c s="1371"/>
      <c s="120"/>
      <c s="1369">
        <v>205417260</v>
      </c>
      <c s="1370"/>
      <c s="1370"/>
      <c s="1370"/>
      <c s="1371"/>
      <c s="117"/>
      <c s="117"/>
      <c s="113"/>
    </row>
    <row s="118" customFormat="1" customHeight="1" ht="21">
      <c s="113"/>
      <c s="119"/>
      <c s="1372"/>
      <c s="1373"/>
      <c s="1373"/>
      <c s="1374" t="s">
        <v>315</v>
      </c>
      <c s="1375"/>
      <c s="1375"/>
      <c s="1375"/>
      <c s="1375"/>
      <c s="1375"/>
      <c s="1402"/>
      <c s="1369">
        <v>0</v>
      </c>
      <c s="1370"/>
      <c s="1370"/>
      <c s="1370"/>
      <c s="1371"/>
      <c s="120"/>
      <c s="1369">
        <v>0</v>
      </c>
      <c s="1370"/>
      <c s="1370"/>
      <c s="1370"/>
      <c s="1371"/>
      <c s="117"/>
      <c s="117"/>
      <c s="113"/>
    </row>
    <row s="118" customFormat="1" customHeight="1" ht="21">
      <c s="113"/>
      <c s="119"/>
      <c s="1376"/>
      <c s="1377"/>
      <c s="1377"/>
      <c s="1378" t="s">
        <v>387</v>
      </c>
      <c s="1379"/>
      <c s="1379"/>
      <c s="1379"/>
      <c s="1379"/>
      <c s="1379"/>
      <c s="1403"/>
      <c s="1369">
        <v>0</v>
      </c>
      <c s="1370"/>
      <c s="1370"/>
      <c s="1370"/>
      <c s="1371"/>
      <c s="120"/>
      <c s="1369">
        <v>5575595</v>
      </c>
      <c s="1370"/>
      <c s="1370"/>
      <c s="1370"/>
      <c s="1371"/>
      <c s="117"/>
      <c s="117"/>
      <c s="113"/>
    </row>
    <row s="118" customFormat="1" customHeight="1" ht="21">
      <c s="113"/>
      <c s="119"/>
      <c s="1365" t="s">
        <v>324</v>
      </c>
      <c s="1366"/>
      <c s="1366"/>
      <c s="1367" t="s">
        <v>325</v>
      </c>
      <c s="1368"/>
      <c s="1368"/>
      <c s="1368"/>
      <c s="1368"/>
      <c s="1368"/>
      <c s="1401"/>
      <c s="1369">
        <v>15978021</v>
      </c>
      <c s="1370"/>
      <c s="1370"/>
      <c s="1370"/>
      <c s="1371"/>
      <c s="120"/>
      <c s="1369">
        <v>0</v>
      </c>
      <c s="1370"/>
      <c s="1370"/>
      <c s="1370"/>
      <c s="1371"/>
      <c s="117"/>
      <c s="117"/>
      <c s="113"/>
    </row>
    <row s="118" customFormat="1" customHeight="1" ht="21">
      <c s="113"/>
      <c s="119"/>
      <c s="1404"/>
      <c s="1377"/>
      <c s="1377"/>
      <c s="1378" t="s">
        <v>327</v>
      </c>
      <c s="1379"/>
      <c s="1379"/>
      <c s="1379"/>
      <c s="1379"/>
      <c s="1379"/>
      <c s="1403"/>
      <c s="1369">
        <v>0</v>
      </c>
      <c s="1370"/>
      <c s="1370"/>
      <c s="1370"/>
      <c s="1371"/>
      <c s="120"/>
      <c s="1369">
        <v>4415253</v>
      </c>
      <c s="1370"/>
      <c s="1370"/>
      <c s="1370"/>
      <c s="1371"/>
      <c s="117"/>
      <c s="117"/>
      <c s="113"/>
    </row>
    <row s="118" customFormat="1" customHeight="1" ht="21">
      <c s="113"/>
      <c s="119"/>
      <c s="1365" t="s">
        <v>328</v>
      </c>
      <c s="1366"/>
      <c s="1366"/>
      <c s="1367" t="s">
        <v>329</v>
      </c>
      <c s="1368"/>
      <c s="1368"/>
      <c s="1368"/>
      <c s="1368"/>
      <c s="1368"/>
      <c s="1401"/>
      <c s="1369">
        <v>0</v>
      </c>
      <c s="1370"/>
      <c s="1370"/>
      <c s="1370"/>
      <c s="1371"/>
      <c s="120"/>
      <c s="1369">
        <v>42788619</v>
      </c>
      <c s="1370"/>
      <c s="1370"/>
      <c s="1370"/>
      <c s="1371"/>
      <c s="117"/>
      <c s="117"/>
      <c s="113"/>
    </row>
    <row s="118" customFormat="1" customHeight="1" ht="21">
      <c s="113"/>
      <c s="119"/>
      <c s="1404"/>
      <c s="1377"/>
      <c s="1377"/>
      <c s="1378" t="s">
        <v>387</v>
      </c>
      <c s="1379"/>
      <c s="1379"/>
      <c s="1379"/>
      <c s="1379"/>
      <c s="1379"/>
      <c s="1403"/>
      <c s="1369">
        <v>0</v>
      </c>
      <c s="1370"/>
      <c s="1370"/>
      <c s="1370"/>
      <c s="1371"/>
      <c s="120"/>
      <c s="1369">
        <v>3196702</v>
      </c>
      <c s="1370"/>
      <c s="1370"/>
      <c s="1370"/>
      <c s="1371"/>
      <c s="117"/>
      <c s="117"/>
      <c s="113"/>
    </row>
    <row s="118" customFormat="1" customHeight="1" ht="21">
      <c s="113"/>
      <c s="119"/>
      <c s="1405" t="s">
        <v>343</v>
      </c>
      <c s="1406"/>
      <c s="1406"/>
      <c s="1389" t="s">
        <v>344</v>
      </c>
      <c s="1387"/>
      <c s="1387"/>
      <c s="1387"/>
      <c s="1387"/>
      <c s="1387"/>
      <c s="1407"/>
      <c s="1369">
        <v>0</v>
      </c>
      <c s="1370"/>
      <c s="1370"/>
      <c s="1370"/>
      <c s="1371"/>
      <c s="120"/>
      <c s="1369">
        <v>0</v>
      </c>
      <c s="1370"/>
      <c s="1370"/>
      <c s="1370"/>
      <c s="1371"/>
      <c s="117"/>
      <c s="117"/>
      <c s="113"/>
    </row>
    <row s="118" customFormat="1" customHeight="1" ht="21">
      <c s="113"/>
      <c s="126"/>
      <c s="1390" t="s">
        <v>87</v>
      </c>
      <c s="1391"/>
      <c s="1391"/>
      <c s="1391"/>
      <c s="1391"/>
      <c s="1391"/>
      <c s="1391"/>
      <c s="1391"/>
      <c s="1391"/>
      <c s="1392"/>
      <c s="1393">
        <f>SUM(M24:Q31)</f>
        <v>15978021</v>
      </c>
      <c s="1394"/>
      <c s="1394"/>
      <c s="1394"/>
      <c s="1395"/>
      <c s="127"/>
      <c s="1393">
        <f>SUM(S24:W31)</f>
        <v>261393429</v>
      </c>
      <c s="1394"/>
      <c s="1396"/>
      <c s="1396"/>
      <c s="1397"/>
      <c s="117"/>
      <c s="128"/>
      <c s="113"/>
    </row>
    <row s="118" customFormat="1" customHeight="1" ht="21">
      <c s="113"/>
      <c s="119"/>
      <c s="119"/>
      <c s="134"/>
      <c s="134"/>
      <c s="135"/>
      <c s="119"/>
      <c s="135"/>
      <c s="119"/>
      <c s="115"/>
      <c s="117"/>
      <c s="117"/>
      <c s="117"/>
      <c s="117"/>
      <c s="117"/>
      <c s="117"/>
      <c s="117"/>
      <c s="117"/>
      <c s="117"/>
      <c s="117"/>
      <c s="117"/>
      <c s="117"/>
      <c s="117"/>
      <c s="117"/>
      <c s="117"/>
      <c s="113"/>
    </row>
    <row s="118" customFormat="1" customHeight="1" ht="21">
      <c s="113"/>
      <c s="119"/>
      <c s="1408" t="s">
        <v>391</v>
      </c>
      <c s="134"/>
      <c s="134"/>
      <c s="135"/>
      <c s="119"/>
      <c s="135"/>
      <c s="119"/>
      <c s="115"/>
      <c s="117"/>
      <c s="117"/>
      <c s="117"/>
      <c s="117"/>
      <c s="117"/>
      <c s="117"/>
      <c s="117"/>
      <c s="117"/>
      <c s="117"/>
      <c s="117"/>
      <c s="117"/>
      <c s="117"/>
      <c s="117"/>
      <c s="117"/>
      <c s="117"/>
      <c s="113"/>
    </row>
    <row s="118" customFormat="1" customHeight="1" ht="21">
      <c s="113"/>
      <c s="115"/>
      <c s="1409" t="s">
        <v>392</v>
      </c>
      <c s="1410"/>
      <c s="1410"/>
      <c s="1410"/>
      <c s="1411"/>
      <c s="1412">
        <v>19341485092</v>
      </c>
      <c s="1412"/>
      <c s="1412"/>
      <c s="1412"/>
      <c s="1412"/>
      <c s="1413"/>
      <c s="117"/>
      <c s="117"/>
      <c s="117"/>
      <c s="117"/>
      <c s="117"/>
      <c s="117"/>
      <c s="117"/>
      <c s="117"/>
      <c s="117"/>
      <c s="117"/>
      <c s="117"/>
      <c s="117"/>
      <c s="113"/>
    </row>
    <row s="118" customFormat="1" customHeight="1" ht="21">
      <c s="113"/>
      <c s="115"/>
      <c s="136"/>
      <c s="136"/>
      <c s="136"/>
      <c s="136"/>
      <c s="136"/>
      <c s="136"/>
      <c s="136"/>
      <c s="136"/>
      <c s="120"/>
      <c s="120"/>
      <c s="120"/>
      <c s="117"/>
      <c s="117"/>
      <c s="117"/>
      <c s="117"/>
      <c s="117"/>
      <c s="117"/>
      <c s="117"/>
      <c s="117"/>
      <c s="117"/>
      <c s="117"/>
      <c s="117"/>
      <c s="117"/>
      <c s="113"/>
    </row>
    <row s="118" customFormat="1" customHeight="1" ht="21">
      <c s="113"/>
      <c s="115"/>
      <c s="1409" t="s">
        <v>393</v>
      </c>
      <c s="1410"/>
      <c s="1410"/>
      <c s="1410"/>
      <c s="1411"/>
      <c s="1412">
        <v>18916835028</v>
      </c>
      <c s="1412"/>
      <c s="1412"/>
      <c s="1412"/>
      <c s="1412"/>
      <c s="1413"/>
      <c s="117"/>
      <c s="117"/>
      <c s="117"/>
      <c s="117"/>
      <c s="117"/>
      <c s="117"/>
      <c s="117"/>
      <c s="117"/>
      <c s="117"/>
      <c s="117"/>
      <c s="117"/>
      <c s="117"/>
      <c s="113"/>
    </row>
    <row s="118" customFormat="1" customHeight="1" ht="21">
      <c s="113"/>
      <c s="115"/>
      <c s="136"/>
      <c s="136"/>
      <c s="136"/>
      <c s="136"/>
      <c s="136"/>
      <c s="136"/>
      <c s="136"/>
      <c s="136"/>
      <c s="120"/>
      <c s="120"/>
      <c s="120"/>
      <c s="117"/>
      <c s="117"/>
      <c s="117"/>
      <c s="117"/>
      <c s="117"/>
      <c s="117"/>
      <c s="117"/>
      <c s="117"/>
      <c s="117"/>
      <c s="117"/>
      <c s="117"/>
      <c s="117"/>
      <c s="113"/>
    </row>
    <row s="118" customFormat="1" customHeight="1" ht="21">
      <c s="113"/>
      <c s="115"/>
      <c s="1409" t="s">
        <v>357</v>
      </c>
      <c s="1410"/>
      <c s="1410"/>
      <c s="1410"/>
      <c s="1411"/>
      <c s="1412">
        <v>424650064</v>
      </c>
      <c s="1412"/>
      <c s="1412"/>
      <c s="1412"/>
      <c s="1412"/>
      <c s="1413"/>
      <c s="117"/>
      <c s="117"/>
      <c s="117"/>
      <c s="117"/>
      <c s="117"/>
      <c s="117"/>
      <c s="117"/>
      <c s="117"/>
      <c s="117"/>
      <c s="117"/>
      <c s="117"/>
      <c s="117"/>
      <c s="113"/>
    </row>
    <row s="118" customFormat="1" customHeight="1" ht="21">
      <c s="113"/>
      <c s="115"/>
      <c s="136"/>
      <c s="136"/>
      <c s="136"/>
      <c s="136"/>
      <c s="136"/>
      <c s="136"/>
      <c s="136"/>
      <c s="136"/>
      <c s="120"/>
      <c s="120"/>
      <c s="120"/>
      <c s="117"/>
      <c s="117"/>
      <c s="117"/>
      <c s="117"/>
      <c s="117"/>
      <c s="117"/>
      <c s="117"/>
      <c s="117"/>
      <c s="117"/>
      <c s="117"/>
      <c s="117"/>
      <c s="117"/>
      <c s="113"/>
    </row>
    <row s="118" customFormat="1" customHeight="1" ht="21">
      <c s="113"/>
      <c s="115"/>
      <c s="1409" t="s">
        <v>394</v>
      </c>
      <c s="1410"/>
      <c s="1410"/>
      <c s="1410"/>
      <c s="1411"/>
      <c s="1414">
        <f>H39-M20+M32-S32</f>
        <v>165093316</v>
      </c>
      <c s="1414"/>
      <c s="1414"/>
      <c s="1414"/>
      <c s="1414"/>
      <c s="1415"/>
      <c s="117"/>
      <c s="117"/>
      <c s="117"/>
      <c s="117"/>
      <c s="117"/>
      <c s="117"/>
      <c s="117"/>
      <c s="117"/>
      <c s="117"/>
      <c s="117"/>
      <c s="117"/>
      <c s="117"/>
      <c s="113"/>
    </row>
    <row s="118" customFormat="1" customHeight="1" ht="12">
      <c s="113"/>
      <c s="137"/>
      <c s="138"/>
      <c s="138"/>
      <c s="138"/>
      <c s="138"/>
      <c s="138"/>
      <c s="138"/>
      <c s="138"/>
      <c s="138"/>
      <c s="138"/>
      <c s="107"/>
      <c s="107"/>
      <c s="107"/>
      <c s="107"/>
      <c s="107"/>
      <c s="107"/>
      <c s="107"/>
      <c s="107"/>
      <c s="107"/>
      <c s="107"/>
      <c s="107"/>
      <c s="107"/>
      <c s="107"/>
      <c s="113"/>
      <c s="113"/>
    </row>
  </sheetData>
  <sheetProtection selectLockedCells="1" selectUnlockedCells="1"/>
  <mergeCells count="80">
    <mergeCell ref="C41:G41"/>
    <mergeCell ref="H41:M41"/>
    <mergeCell ref="C35:G35"/>
    <mergeCell ref="H35:M35"/>
    <mergeCell ref="C37:G37"/>
    <mergeCell ref="H37:M37"/>
    <mergeCell ref="C39:G39"/>
    <mergeCell ref="H39:M39"/>
    <mergeCell ref="F31:L31"/>
    <mergeCell ref="M31:Q31"/>
    <mergeCell ref="S31:W31"/>
    <mergeCell ref="C32:L32"/>
    <mergeCell ref="M32:Q32"/>
    <mergeCell ref="S32:W32"/>
    <mergeCell ref="F29:L29"/>
    <mergeCell ref="M29:Q29"/>
    <mergeCell ref="S29:W29"/>
    <mergeCell ref="F30:L30"/>
    <mergeCell ref="M30:Q30"/>
    <mergeCell ref="S30:W30"/>
    <mergeCell ref="F27:L27"/>
    <mergeCell ref="M27:Q27"/>
    <mergeCell ref="S27:W27"/>
    <mergeCell ref="F28:L28"/>
    <mergeCell ref="M28:Q28"/>
    <mergeCell ref="S28:W28"/>
    <mergeCell ref="F25:L25"/>
    <mergeCell ref="M25:Q25"/>
    <mergeCell ref="S25:W25"/>
    <mergeCell ref="F26:L26"/>
    <mergeCell ref="M26:Q26"/>
    <mergeCell ref="S26:W26"/>
    <mergeCell ref="C23:L23"/>
    <mergeCell ref="M23:Q23"/>
    <mergeCell ref="S23:W23"/>
    <mergeCell ref="F24:L24"/>
    <mergeCell ref="M24:Q24"/>
    <mergeCell ref="S24:W24"/>
    <mergeCell ref="C19:E19"/>
    <mergeCell ref="F19:L19"/>
    <mergeCell ref="M19:Q19"/>
    <mergeCell ref="S19:W19"/>
    <mergeCell ref="C20:L20"/>
    <mergeCell ref="M20:Q20"/>
    <mergeCell ref="S20:W20"/>
    <mergeCell ref="C17:E17"/>
    <mergeCell ref="F17:L17"/>
    <mergeCell ref="M17:Q17"/>
    <mergeCell ref="S17:W17"/>
    <mergeCell ref="C18:E18"/>
    <mergeCell ref="F18:L18"/>
    <mergeCell ref="M18:Q18"/>
    <mergeCell ref="S18:W18"/>
    <mergeCell ref="C15:E15"/>
    <mergeCell ref="F15:L15"/>
    <mergeCell ref="M15:Q15"/>
    <mergeCell ref="S15:W15"/>
    <mergeCell ref="C16:E16"/>
    <mergeCell ref="F16:L16"/>
    <mergeCell ref="M16:Q16"/>
    <mergeCell ref="S16:W16"/>
    <mergeCell ref="F13:L13"/>
    <mergeCell ref="M13:Q13"/>
    <mergeCell ref="S13:W13"/>
    <mergeCell ref="F14:L14"/>
    <mergeCell ref="M14:Q14"/>
    <mergeCell ref="S14:W14"/>
    <mergeCell ref="T10:W10"/>
    <mergeCell ref="C11:L11"/>
    <mergeCell ref="M11:Q11"/>
    <mergeCell ref="S11:W11"/>
    <mergeCell ref="F12:L12"/>
    <mergeCell ref="M12:Q12"/>
    <mergeCell ref="S12:W12"/>
    <mergeCell ref="A3:Z3"/>
    <mergeCell ref="A4:Z4"/>
    <mergeCell ref="R5:U5"/>
    <mergeCell ref="V5:Y5"/>
    <mergeCell ref="R6:U6"/>
    <mergeCell ref="V6:Y6"/>
  </mergeCel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A1" sqref="A1"/>
    </sheetView>
  </sheetViews>
  <sheetFormatPr defaultColWidth="9" customHeight="1" defaultRowHeight="0"/>
  <cols>
    <col min="1" max="2" style="68" width="3.796875" customWidth="1"/>
    <col min="3" max="3" style="68" width="23.8984375" customWidth="1"/>
    <col min="4" max="6" style="68" width="14.3984375" customWidth="1"/>
    <col min="7" max="7" style="68" width="4" customWidth="1"/>
  </cols>
  <sheetData>
    <row customHeight="1" ht="18">
      <c s="843" t="s">
        <v>116</v>
      </c>
      <c r="G1" s="979"/>
    </row>
    <row customHeight="1" ht="18">
      <c r="G2" s="979"/>
    </row>
    <row customHeight="1" ht="18">
      <c s="558" t="s">
        <v>1</v>
      </c>
      <c s="558"/>
      <c s="558"/>
      <c s="558"/>
      <c s="558"/>
      <c s="558"/>
      <c s="558"/>
    </row>
    <row customHeight="1" ht="18">
      <c s="845" t="s">
        <v>2</v>
      </c>
      <c s="845" t="s"/>
      <c s="845" t="s"/>
      <c s="845" t="s"/>
      <c s="845" t="s"/>
      <c s="845" t="s"/>
      <c s="845" t="s"/>
    </row>
    <row customHeight="1" ht="18">
      <c r="E5" s="846" t="s">
        <v>3</v>
      </c>
      <c s="847" t="s">
        <v>4</v>
      </c>
    </row>
    <row customHeight="1" ht="18">
      <c r="E6" s="848" t="s">
        <v>5</v>
      </c>
      <c s="849" t="s">
        <v>6</v>
      </c>
      <c s="68" t="s">
        <v>7</v>
      </c>
    </row>
    <row customHeight="1" ht="18">
      <c r="E7" s="485"/>
      <c s="486"/>
    </row>
    <row customHeight="1" ht="18">
      <c r="B8" s="843" t="s">
        <v>89</v>
      </c>
    </row>
    <row customHeight="1" ht="12"/>
    <row customHeight="1" ht="18">
      <c r="B10" s="843" t="s">
        <v>117</v>
      </c>
    </row>
    <row customHeight="1" ht="12"/>
    <row customHeight="1" ht="24">
      <c r="C12" s="487"/>
      <c s="867" t="s">
        <v>118</v>
      </c>
      <c s="867" t="s">
        <v>119</v>
      </c>
      <c s="869" t="s">
        <v>87</v>
      </c>
    </row>
    <row customHeight="1" ht="24">
      <c r="C13" s="945" t="s">
        <v>96</v>
      </c>
      <c s="946">
        <v>1</v>
      </c>
      <c s="946">
        <v>0</v>
      </c>
      <c s="980">
        <f>SUM(D13:E13)</f>
        <v>1</v>
      </c>
    </row>
    <row customHeight="1" ht="24">
      <c r="C14" s="968" t="s">
        <v>120</v>
      </c>
      <c s="950">
        <v>1</v>
      </c>
      <c s="950">
        <v>0</v>
      </c>
      <c s="949">
        <f>SUM(D14:E14)</f>
        <v>1</v>
      </c>
    </row>
    <row customHeight="1" ht="24">
      <c r="C15" s="945" t="s">
        <v>121</v>
      </c>
      <c s="946">
        <v>1</v>
      </c>
      <c s="946">
        <v>0</v>
      </c>
      <c s="980">
        <f>SUM(D15:E15)</f>
        <v>1</v>
      </c>
    </row>
    <row customHeight="1" ht="24">
      <c r="C16" s="968" t="s">
        <v>122</v>
      </c>
      <c s="950">
        <v>0</v>
      </c>
      <c s="950">
        <v>0</v>
      </c>
      <c s="949">
        <f>SUM(D16:E16)</f>
        <v>0</v>
      </c>
    </row>
    <row customHeight="1" ht="24">
      <c r="C17" s="945" t="s">
        <v>121</v>
      </c>
      <c s="946">
        <v>0</v>
      </c>
      <c s="946">
        <v>0</v>
      </c>
      <c s="980">
        <f>SUM(D17:E17)</f>
        <v>0</v>
      </c>
    </row>
    <row customHeight="1" ht="24">
      <c r="C18" s="968" t="s">
        <v>123</v>
      </c>
      <c s="950">
        <v>0</v>
      </c>
      <c s="950">
        <v>0</v>
      </c>
      <c s="949">
        <f>SUM(D18:E18)</f>
        <v>0</v>
      </c>
    </row>
    <row customHeight="1" ht="24">
      <c r="C19" s="951" t="s">
        <v>121</v>
      </c>
      <c s="952">
        <v>0</v>
      </c>
      <c s="952">
        <v>0</v>
      </c>
      <c s="955">
        <f>SUM(D19:E19)</f>
        <v>0</v>
      </c>
    </row>
    <row customHeight="1" ht="12"/>
  </sheetData>
  <sheetProtection selectLockedCells="1" selectUnlockedCells="1"/>
  <mergeCells count="2">
    <mergeCell ref="A3:G3"/>
    <mergeCell ref="A4:G4"/>
  </mergeCel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A1" sqref="A1"/>
    </sheetView>
  </sheetViews>
  <sheetFormatPr customHeight="1" defaultRowHeight="12"/>
  <cols>
    <col min="1" max="2" style="103" width="2.296875" customWidth="1"/>
    <col min="3" max="3" style="103" width="2.8984375" customWidth="1"/>
    <col min="4" max="4" style="103" width="17.5" customWidth="1"/>
    <col min="5" max="15" style="103" width="14.3984375" customWidth="1"/>
    <col min="16" max="16" style="103" width="4" customWidth="1"/>
  </cols>
  <sheetData>
    <row customHeight="1" ht="18">
      <c s="981" t="s">
        <v>124</v>
      </c>
      <c s="100"/>
      <c s="100"/>
      <c s="100"/>
      <c s="100"/>
      <c s="100"/>
      <c s="100"/>
      <c s="100"/>
      <c s="100"/>
      <c s="100"/>
      <c s="100"/>
      <c s="100"/>
      <c s="100"/>
      <c s="100"/>
      <c s="100"/>
      <c s="879"/>
    </row>
    <row customHeight="1" ht="18">
      <c s="104"/>
      <c s="104"/>
      <c s="104"/>
      <c s="104"/>
      <c s="104"/>
      <c s="104"/>
      <c s="104"/>
      <c s="104"/>
      <c s="104"/>
      <c s="104"/>
      <c s="104"/>
      <c s="104"/>
      <c s="104"/>
      <c s="104"/>
      <c s="104"/>
      <c s="879"/>
    </row>
    <row customHeight="1" ht="18">
      <c s="616" t="s">
        <v>1</v>
      </c>
      <c s="616"/>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c s="881" t="s"/>
    </row>
    <row customHeight="1" ht="18">
      <c s="104"/>
      <c s="104"/>
      <c s="104"/>
      <c s="104"/>
      <c s="104"/>
      <c s="104"/>
      <c s="104"/>
      <c s="104"/>
      <c s="104"/>
      <c s="104"/>
      <c s="104"/>
      <c s="104"/>
      <c s="104"/>
      <c s="982" t="s">
        <v>32</v>
      </c>
      <c s="983" t="s">
        <v>4</v>
      </c>
      <c s="104"/>
    </row>
    <row customHeight="1" ht="18">
      <c s="104"/>
      <c s="104"/>
      <c s="104"/>
      <c s="104"/>
      <c s="104"/>
      <c s="104"/>
      <c s="104"/>
      <c s="104"/>
      <c s="104"/>
      <c s="104"/>
      <c s="104"/>
      <c s="104"/>
      <c s="104"/>
      <c s="982" t="s">
        <v>33</v>
      </c>
      <c s="984" t="s">
        <v>6</v>
      </c>
      <c s="985" t="s">
        <v>7</v>
      </c>
    </row>
    <row customHeight="1" ht="18">
      <c s="878" t="s">
        <v>34</v>
      </c>
      <c s="106"/>
      <c s="107"/>
      <c s="107"/>
      <c s="107"/>
      <c s="107"/>
      <c s="107"/>
      <c s="107"/>
      <c s="107"/>
      <c s="107"/>
      <c s="107"/>
      <c s="107"/>
      <c s="107"/>
      <c s="107"/>
      <c s="107"/>
      <c s="104"/>
    </row>
    <row customHeight="1" ht="18">
      <c s="107"/>
      <c s="878" t="s">
        <v>125</v>
      </c>
      <c s="107"/>
      <c s="107"/>
      <c s="107"/>
      <c s="107"/>
      <c s="107"/>
      <c s="107"/>
      <c s="107"/>
      <c s="107"/>
      <c s="107"/>
      <c s="107"/>
      <c s="107"/>
      <c s="107"/>
      <c s="107"/>
      <c s="104"/>
    </row>
    <row customHeight="1" ht="18">
      <c s="107"/>
      <c s="106"/>
      <c s="878" t="s">
        <v>126</v>
      </c>
      <c s="107"/>
      <c s="107"/>
      <c s="107"/>
      <c s="107"/>
      <c s="107"/>
      <c s="107"/>
      <c s="107"/>
      <c s="107"/>
      <c s="107"/>
      <c s="107"/>
      <c s="107"/>
      <c s="107"/>
      <c s="104"/>
    </row>
    <row s="118" customFormat="1" customHeight="1" ht="18">
      <c s="107"/>
      <c s="107"/>
      <c s="986" t="s">
        <v>127</v>
      </c>
      <c s="987"/>
      <c s="988" t="s">
        <v>128</v>
      </c>
      <c s="988" t="s">
        <v>129</v>
      </c>
      <c s="988" t="s">
        <v>14</v>
      </c>
      <c s="989" t="s">
        <v>130</v>
      </c>
      <c s="990" t="s">
        <v>131</v>
      </c>
      <c s="988" t="s">
        <v>132</v>
      </c>
      <c s="988" t="s">
        <v>133</v>
      </c>
      <c s="988" t="s">
        <v>134</v>
      </c>
      <c s="988" t="s">
        <v>135</v>
      </c>
      <c s="988" t="s">
        <v>14</v>
      </c>
      <c s="991" t="s">
        <v>87</v>
      </c>
      <c s="107"/>
    </row>
    <row s="118" customFormat="1" customHeight="1" ht="18">
      <c s="107"/>
      <c s="107"/>
      <c s="992"/>
      <c s="993" t="s">
        <v>136</v>
      </c>
      <c s="994">
        <f>SUM(E12:E17)</f>
        <v>274</v>
      </c>
      <c s="994">
        <f>SUM(F12:F17)</f>
        <v>487</v>
      </c>
      <c s="995">
        <f>SUM(E11:F11)</f>
        <v>761</v>
      </c>
      <c s="996"/>
      <c s="994">
        <f>SUM(I12:I17)</f>
        <v>649</v>
      </c>
      <c s="994">
        <f>SUM(J12:J17)</f>
        <v>640</v>
      </c>
      <c s="994">
        <f>SUM(K12:K17)</f>
        <v>509</v>
      </c>
      <c s="994">
        <f>SUM(L12:L17)</f>
        <v>433</v>
      </c>
      <c s="994">
        <f>SUM(M12:M17)</f>
        <v>222</v>
      </c>
      <c s="997">
        <f>SUM(I11:M11)</f>
        <v>2453</v>
      </c>
      <c s="998">
        <f>G11+N11</f>
        <v>3214</v>
      </c>
      <c s="107"/>
    </row>
    <row s="118" customFormat="1" customHeight="1" ht="18">
      <c s="137"/>
      <c s="138"/>
      <c s="992"/>
      <c s="999" t="s">
        <v>137</v>
      </c>
      <c s="1000">
        <v>19</v>
      </c>
      <c s="1000">
        <v>43</v>
      </c>
      <c s="997">
        <f>SUM(E12:F12)</f>
        <v>62</v>
      </c>
      <c s="1001"/>
      <c s="1000">
        <v>42</v>
      </c>
      <c s="1000">
        <v>42</v>
      </c>
      <c s="1000">
        <v>34</v>
      </c>
      <c s="1000">
        <v>35</v>
      </c>
      <c s="1000">
        <v>24</v>
      </c>
      <c s="997">
        <f>SUM(I12:M12)</f>
        <v>177</v>
      </c>
      <c s="998">
        <f>G12+N12</f>
        <v>239</v>
      </c>
      <c s="107"/>
    </row>
    <row s="118" customFormat="1" customHeight="1" ht="18">
      <c s="137"/>
      <c s="138"/>
      <c s="992"/>
      <c s="1002" t="s">
        <v>138</v>
      </c>
      <c s="1000">
        <v>41</v>
      </c>
      <c s="1000">
        <v>57</v>
      </c>
      <c s="997">
        <f>SUM(E13:F13)</f>
        <v>98</v>
      </c>
      <c s="1001"/>
      <c s="1000">
        <v>59</v>
      </c>
      <c s="1000">
        <v>74</v>
      </c>
      <c s="1000">
        <v>57</v>
      </c>
      <c s="1000">
        <v>54</v>
      </c>
      <c s="1000">
        <v>39</v>
      </c>
      <c s="997">
        <f>SUM(I13:M13)</f>
        <v>283</v>
      </c>
      <c s="998">
        <f>G13+N13</f>
        <v>381</v>
      </c>
      <c s="107"/>
    </row>
    <row s="118" customFormat="1" customHeight="1" ht="18">
      <c s="137"/>
      <c s="138"/>
      <c s="992"/>
      <c s="1002" t="s">
        <v>139</v>
      </c>
      <c s="1000">
        <v>43</v>
      </c>
      <c s="1000">
        <v>94</v>
      </c>
      <c s="997">
        <f>SUM(E14:F14)</f>
        <v>137</v>
      </c>
      <c s="1001"/>
      <c s="1000">
        <v>119</v>
      </c>
      <c s="1000">
        <v>132</v>
      </c>
      <c s="1000">
        <v>101</v>
      </c>
      <c s="1000">
        <v>69</v>
      </c>
      <c s="1000">
        <v>50</v>
      </c>
      <c s="997">
        <f>SUM(I14:M14)</f>
        <v>471</v>
      </c>
      <c s="998">
        <f>G14+N14</f>
        <v>608</v>
      </c>
      <c s="107"/>
    </row>
    <row s="118" customFormat="1" customHeight="1" ht="18">
      <c s="107"/>
      <c s="107"/>
      <c s="992"/>
      <c s="1002" t="s">
        <v>140</v>
      </c>
      <c s="1000">
        <v>70</v>
      </c>
      <c s="1000">
        <v>106</v>
      </c>
      <c s="997">
        <f>SUM(E15:F15)</f>
        <v>176</v>
      </c>
      <c s="1001"/>
      <c s="1000">
        <v>164</v>
      </c>
      <c s="1000">
        <v>151</v>
      </c>
      <c s="1000">
        <v>122</v>
      </c>
      <c s="1000">
        <v>117</v>
      </c>
      <c s="1000">
        <v>48</v>
      </c>
      <c s="997">
        <f>SUM(I15:M15)</f>
        <v>602</v>
      </c>
      <c s="998">
        <f>G15+N15</f>
        <v>778</v>
      </c>
      <c s="107"/>
    </row>
    <row s="210" customFormat="1" customHeight="1" ht="18">
      <c s="107"/>
      <c s="107"/>
      <c s="992"/>
      <c s="1002" t="s">
        <v>141</v>
      </c>
      <c s="1000">
        <v>64</v>
      </c>
      <c s="1000">
        <v>122</v>
      </c>
      <c s="997">
        <f>SUM(E16:F16)</f>
        <v>186</v>
      </c>
      <c s="1001"/>
      <c s="1000">
        <v>158</v>
      </c>
      <c s="1000">
        <v>129</v>
      </c>
      <c s="1000">
        <v>96</v>
      </c>
      <c s="1000">
        <v>95</v>
      </c>
      <c s="1000">
        <v>42</v>
      </c>
      <c s="997">
        <f>SUM(I16:M16)</f>
        <v>520</v>
      </c>
      <c s="998">
        <f>G16+N16</f>
        <v>706</v>
      </c>
      <c s="107"/>
    </row>
    <row s="118" customFormat="1" customHeight="1" ht="18">
      <c s="107"/>
      <c s="107"/>
      <c s="992"/>
      <c s="1002" t="s">
        <v>142</v>
      </c>
      <c s="1000">
        <v>37</v>
      </c>
      <c s="1000">
        <v>65</v>
      </c>
      <c s="997">
        <f>SUM(E17:F17)</f>
        <v>102</v>
      </c>
      <c s="1001"/>
      <c s="1000">
        <v>107</v>
      </c>
      <c s="1000">
        <v>112</v>
      </c>
      <c s="1000">
        <v>99</v>
      </c>
      <c s="1000">
        <v>63</v>
      </c>
      <c s="1000">
        <v>19</v>
      </c>
      <c s="997">
        <f>SUM(I17:M17)</f>
        <v>400</v>
      </c>
      <c s="998">
        <f>G17+N17</f>
        <v>502</v>
      </c>
      <c s="107"/>
    </row>
    <row s="118" customFormat="1" customHeight="1" ht="18">
      <c s="107"/>
      <c s="107"/>
      <c s="992"/>
      <c s="993" t="s">
        <v>143</v>
      </c>
      <c s="1000">
        <v>11</v>
      </c>
      <c s="1000">
        <v>32</v>
      </c>
      <c s="997">
        <f>SUM(E18:F18)</f>
        <v>43</v>
      </c>
      <c s="1001"/>
      <c s="1000">
        <v>20</v>
      </c>
      <c s="1000">
        <v>37</v>
      </c>
      <c s="1000">
        <v>18</v>
      </c>
      <c s="1000">
        <v>11</v>
      </c>
      <c s="1000">
        <v>21</v>
      </c>
      <c s="997">
        <f>SUM(I18:M18)</f>
        <v>107</v>
      </c>
      <c s="998">
        <f>G18+N18</f>
        <v>150</v>
      </c>
      <c s="107"/>
    </row>
    <row s="118" customFormat="1" customHeight="1" ht="18">
      <c s="107"/>
      <c s="107"/>
      <c s="1003"/>
      <c s="1004" t="s">
        <v>144</v>
      </c>
      <c s="994">
        <f>SUM(E11,E18)</f>
        <v>285</v>
      </c>
      <c s="994">
        <f>SUM(F11,F18)</f>
        <v>519</v>
      </c>
      <c s="997">
        <f>SUM(E19:F19)</f>
        <v>804</v>
      </c>
      <c s="1005"/>
      <c s="994">
        <f>SUM(I11,I18)</f>
        <v>669</v>
      </c>
      <c s="994">
        <f>SUM(J11,J18)</f>
        <v>677</v>
      </c>
      <c s="994">
        <f>SUM(K11,K18)</f>
        <v>527</v>
      </c>
      <c s="994">
        <f>SUM(L11,L18)</f>
        <v>444</v>
      </c>
      <c s="994">
        <f>SUM(M11,M18)</f>
        <v>243</v>
      </c>
      <c s="997">
        <f>SUM(I19:M19)</f>
        <v>2560</v>
      </c>
      <c s="1006">
        <f>G19+N19</f>
        <v>3364</v>
      </c>
      <c s="107"/>
    </row>
    <row s="118" customFormat="1" customHeight="1" ht="18">
      <c s="137"/>
      <c s="138"/>
      <c s="986" t="s">
        <v>145</v>
      </c>
      <c s="987"/>
      <c s="988" t="s">
        <v>128</v>
      </c>
      <c s="988" t="s">
        <v>129</v>
      </c>
      <c s="988" t="s">
        <v>14</v>
      </c>
      <c s="989" t="s">
        <v>130</v>
      </c>
      <c s="990" t="s">
        <v>131</v>
      </c>
      <c s="988" t="s">
        <v>132</v>
      </c>
      <c s="988" t="s">
        <v>133</v>
      </c>
      <c s="988" t="s">
        <v>134</v>
      </c>
      <c s="988" t="s">
        <v>135</v>
      </c>
      <c s="988" t="s">
        <v>14</v>
      </c>
      <c s="1007" t="s">
        <v>87</v>
      </c>
      <c s="107"/>
    </row>
    <row s="118" customFormat="1" customHeight="1" ht="18">
      <c s="137"/>
      <c s="138"/>
      <c s="992"/>
      <c s="993" t="s">
        <v>136</v>
      </c>
      <c s="994">
        <f>SUM(E22:E27)</f>
        <v>635</v>
      </c>
      <c s="994">
        <f>SUM(F22:F27)</f>
        <v>1110</v>
      </c>
      <c s="995">
        <f>SUM(E21:F21)</f>
        <v>1745</v>
      </c>
      <c s="996"/>
      <c s="994">
        <f>SUM(I22:I27)</f>
        <v>1422</v>
      </c>
      <c s="994">
        <f>SUM(J22:J27)</f>
        <v>1302</v>
      </c>
      <c s="994">
        <f>SUM(K22:K27)</f>
        <v>1134</v>
      </c>
      <c s="994">
        <f>SUM(L22:L27)</f>
        <v>893</v>
      </c>
      <c s="994">
        <f>SUM(M22:M27)</f>
        <v>647</v>
      </c>
      <c s="997">
        <f>SUM(I21:M21)</f>
        <v>5398</v>
      </c>
      <c s="998">
        <f>G21+N21</f>
        <v>7143</v>
      </c>
      <c s="107"/>
    </row>
    <row s="118" customFormat="1" customHeight="1" ht="18">
      <c s="107"/>
      <c s="107"/>
      <c s="992"/>
      <c s="999" t="s">
        <v>137</v>
      </c>
      <c s="1000">
        <v>25</v>
      </c>
      <c s="1000">
        <v>50</v>
      </c>
      <c s="997">
        <f>SUM(E22:F22)</f>
        <v>75</v>
      </c>
      <c s="1001"/>
      <c s="1000">
        <v>23</v>
      </c>
      <c s="1000">
        <v>45</v>
      </c>
      <c s="1000">
        <v>19</v>
      </c>
      <c s="1000">
        <v>34</v>
      </c>
      <c s="1000">
        <v>14</v>
      </c>
      <c s="997">
        <f>SUM(I22:M22)</f>
        <v>135</v>
      </c>
      <c s="998">
        <f>G22+N22</f>
        <v>210</v>
      </c>
      <c s="107"/>
    </row>
    <row s="118" customFormat="1" customHeight="1" ht="18">
      <c s="107"/>
      <c s="107"/>
      <c s="992"/>
      <c s="1002" t="s">
        <v>138</v>
      </c>
      <c s="1000">
        <v>49</v>
      </c>
      <c s="1000">
        <v>68</v>
      </c>
      <c s="997">
        <f>SUM(E23:F23)</f>
        <v>117</v>
      </c>
      <c s="1001"/>
      <c s="1000">
        <v>70</v>
      </c>
      <c s="1000">
        <v>62</v>
      </c>
      <c s="1000">
        <v>43</v>
      </c>
      <c s="1000">
        <v>39</v>
      </c>
      <c s="1000">
        <v>32</v>
      </c>
      <c s="997">
        <f>SUM(I23:M23)</f>
        <v>246</v>
      </c>
      <c s="998">
        <f>G23+N23</f>
        <v>363</v>
      </c>
      <c s="107"/>
    </row>
    <row s="210" customFormat="1" customHeight="1" ht="18">
      <c s="107"/>
      <c s="107"/>
      <c s="992"/>
      <c s="1002" t="s">
        <v>139</v>
      </c>
      <c s="1000">
        <v>125</v>
      </c>
      <c s="1000">
        <v>171</v>
      </c>
      <c s="997">
        <f>SUM(E24:F24)</f>
        <v>296</v>
      </c>
      <c s="1001"/>
      <c s="1000">
        <v>202</v>
      </c>
      <c s="1000">
        <v>130</v>
      </c>
      <c s="1000">
        <v>123</v>
      </c>
      <c s="1000">
        <v>93</v>
      </c>
      <c s="1000">
        <v>73</v>
      </c>
      <c s="997">
        <f>SUM(I24:M24)</f>
        <v>621</v>
      </c>
      <c s="998">
        <f>G24+N24</f>
        <v>917</v>
      </c>
      <c s="107"/>
    </row>
    <row s="118" customFormat="1" customHeight="1" ht="18">
      <c s="107"/>
      <c s="107"/>
      <c s="992"/>
      <c s="1002" t="s">
        <v>140</v>
      </c>
      <c s="1000">
        <v>179</v>
      </c>
      <c s="1000">
        <v>269</v>
      </c>
      <c s="997">
        <f>SUM(E25:F25)</f>
        <v>448</v>
      </c>
      <c s="1001"/>
      <c s="1000">
        <v>335</v>
      </c>
      <c s="1000">
        <v>266</v>
      </c>
      <c s="1000">
        <v>187</v>
      </c>
      <c s="1000">
        <v>167</v>
      </c>
      <c s="1000">
        <v>143</v>
      </c>
      <c s="997">
        <f>SUM(I25:M25)</f>
        <v>1098</v>
      </c>
      <c s="998">
        <f>G25+N25</f>
        <v>1546</v>
      </c>
      <c s="107"/>
    </row>
    <row s="118" customFormat="1" customHeight="1" ht="18">
      <c s="107"/>
      <c s="107"/>
      <c s="992"/>
      <c s="1002" t="s">
        <v>141</v>
      </c>
      <c s="1000">
        <v>165</v>
      </c>
      <c s="1000">
        <v>339</v>
      </c>
      <c s="997">
        <f>SUM(E26:F26)</f>
        <v>504</v>
      </c>
      <c s="1001"/>
      <c s="1000">
        <v>449</v>
      </c>
      <c s="1000">
        <v>384</v>
      </c>
      <c s="1000">
        <v>328</v>
      </c>
      <c s="1000">
        <v>237</v>
      </c>
      <c s="1000">
        <v>162</v>
      </c>
      <c s="997">
        <f>SUM(I26:M26)</f>
        <v>1560</v>
      </c>
      <c s="998">
        <f>G26+N26</f>
        <v>2064</v>
      </c>
      <c s="107"/>
    </row>
    <row s="118" customFormat="1" customHeight="1" ht="18">
      <c s="107"/>
      <c s="107"/>
      <c s="992"/>
      <c s="1002" t="s">
        <v>142</v>
      </c>
      <c s="1000">
        <v>92</v>
      </c>
      <c s="1000">
        <v>213</v>
      </c>
      <c s="997">
        <f>SUM(E27:F27)</f>
        <v>305</v>
      </c>
      <c s="1001"/>
      <c s="1000">
        <v>343</v>
      </c>
      <c s="1000">
        <v>415</v>
      </c>
      <c s="1000">
        <v>434</v>
      </c>
      <c s="1000">
        <v>323</v>
      </c>
      <c s="1000">
        <v>223</v>
      </c>
      <c s="997">
        <f>SUM(I27:M27)</f>
        <v>1738</v>
      </c>
      <c s="998">
        <f>G27+N27</f>
        <v>2043</v>
      </c>
      <c s="107"/>
    </row>
    <row s="118" customFormat="1" customHeight="1" ht="18">
      <c s="107"/>
      <c s="107"/>
      <c s="992"/>
      <c s="993" t="s">
        <v>143</v>
      </c>
      <c s="1000">
        <v>13</v>
      </c>
      <c s="1000">
        <v>27</v>
      </c>
      <c s="997">
        <f>SUM(E28:F28)</f>
        <v>40</v>
      </c>
      <c s="1001"/>
      <c s="1000">
        <v>16</v>
      </c>
      <c s="1000">
        <v>25</v>
      </c>
      <c s="1000">
        <v>13</v>
      </c>
      <c s="1000">
        <v>12</v>
      </c>
      <c s="1000">
        <v>15</v>
      </c>
      <c s="997">
        <f>SUM(I28:M28)</f>
        <v>81</v>
      </c>
      <c s="998">
        <f>G28+N28</f>
        <v>121</v>
      </c>
      <c s="107"/>
    </row>
    <row s="118" customFormat="1" customHeight="1" ht="18">
      <c s="137"/>
      <c s="138"/>
      <c s="1003"/>
      <c s="1004" t="s">
        <v>144</v>
      </c>
      <c s="994">
        <f>SUM(E21,E28)</f>
        <v>648</v>
      </c>
      <c s="994">
        <f>SUM(F21,F28)</f>
        <v>1137</v>
      </c>
      <c s="997">
        <f>SUM(E29:F29)</f>
        <v>1785</v>
      </c>
      <c s="996"/>
      <c s="994">
        <f>SUM(I21,I28)</f>
        <v>1438</v>
      </c>
      <c s="994">
        <f>SUM(J21,J28)</f>
        <v>1327</v>
      </c>
      <c s="994">
        <f>SUM(K21,K28)</f>
        <v>1147</v>
      </c>
      <c s="994">
        <f>SUM(L21,L28)</f>
        <v>905</v>
      </c>
      <c s="994">
        <f>SUM(M21,M28)</f>
        <v>662</v>
      </c>
      <c s="997">
        <f>SUM(I29:M29)</f>
        <v>5479</v>
      </c>
      <c s="1006">
        <f>G29+N29</f>
        <v>7264</v>
      </c>
      <c s="107"/>
    </row>
    <row s="118" customFormat="1" customHeight="1" ht="18">
      <c s="137"/>
      <c s="138"/>
      <c s="986" t="s">
        <v>14</v>
      </c>
      <c s="987"/>
      <c s="988" t="s">
        <v>128</v>
      </c>
      <c s="988" t="s">
        <v>129</v>
      </c>
      <c s="988" t="s">
        <v>14</v>
      </c>
      <c s="989" t="s">
        <v>130</v>
      </c>
      <c s="990" t="s">
        <v>131</v>
      </c>
      <c s="988" t="s">
        <v>132</v>
      </c>
      <c s="988" t="s">
        <v>133</v>
      </c>
      <c s="988" t="s">
        <v>134</v>
      </c>
      <c s="988" t="s">
        <v>135</v>
      </c>
      <c s="988" t="s">
        <v>14</v>
      </c>
      <c s="1007" t="s">
        <v>87</v>
      </c>
      <c s="107"/>
    </row>
    <row s="118" customFormat="1" customHeight="1" ht="18">
      <c s="107"/>
      <c s="107"/>
      <c s="992"/>
      <c s="993" t="s">
        <v>136</v>
      </c>
      <c s="994">
        <f>SUM(E32:E37)</f>
        <v>909</v>
      </c>
      <c s="994">
        <f>SUM(F32:F37)</f>
        <v>1597</v>
      </c>
      <c s="995">
        <f>SUM(E31:F31)</f>
        <v>2506</v>
      </c>
      <c s="1008"/>
      <c s="994">
        <f>SUM(I32:I37)</f>
        <v>2071</v>
      </c>
      <c s="994">
        <f>SUM(J32:J37)</f>
        <v>1942</v>
      </c>
      <c s="994">
        <f>SUM(K32:K37)</f>
        <v>1643</v>
      </c>
      <c s="994">
        <f>SUM(L32:L37)</f>
        <v>1326</v>
      </c>
      <c s="994">
        <f>SUM(M32:M37)</f>
        <v>869</v>
      </c>
      <c s="997">
        <f>SUM(I31:M31)</f>
        <v>7851</v>
      </c>
      <c s="998">
        <f>G31+N31</f>
        <v>10357</v>
      </c>
      <c s="107"/>
    </row>
    <row s="118" customFormat="1" customHeight="1" ht="18">
      <c s="137"/>
      <c s="138"/>
      <c s="992"/>
      <c s="999" t="s">
        <v>137</v>
      </c>
      <c s="994">
        <f>E12+E22</f>
        <v>44</v>
      </c>
      <c s="994">
        <f>F12+F22</f>
        <v>93</v>
      </c>
      <c s="995">
        <f>SUM(E32:F32)</f>
        <v>137</v>
      </c>
      <c s="1009"/>
      <c s="994">
        <f>I12+I22</f>
        <v>65</v>
      </c>
      <c s="994">
        <f>J12+J22</f>
        <v>87</v>
      </c>
      <c s="994">
        <f>K12+K22</f>
        <v>53</v>
      </c>
      <c s="994">
        <f>L12+L22</f>
        <v>69</v>
      </c>
      <c s="994">
        <f>M12+M22</f>
        <v>38</v>
      </c>
      <c s="997">
        <f>SUM(I32:M32)</f>
        <v>312</v>
      </c>
      <c s="998">
        <f>G32+N32</f>
        <v>449</v>
      </c>
      <c s="107"/>
    </row>
    <row s="118" customFormat="1" customHeight="1" ht="18">
      <c s="137"/>
      <c s="138"/>
      <c s="992"/>
      <c s="1002" t="s">
        <v>138</v>
      </c>
      <c s="994">
        <f>E13+E23</f>
        <v>90</v>
      </c>
      <c s="994">
        <f>F13+F23</f>
        <v>125</v>
      </c>
      <c s="995">
        <f>SUM(E33:F33)</f>
        <v>215</v>
      </c>
      <c s="1009"/>
      <c s="994">
        <f>I13+I23</f>
        <v>129</v>
      </c>
      <c s="994">
        <f>J13+J23</f>
        <v>136</v>
      </c>
      <c s="994">
        <f>K13+K23</f>
        <v>100</v>
      </c>
      <c s="994">
        <f>L13+L23</f>
        <v>93</v>
      </c>
      <c s="994">
        <f>M13+M23</f>
        <v>71</v>
      </c>
      <c s="997">
        <f>SUM(I33:M33)</f>
        <v>529</v>
      </c>
      <c s="998">
        <f>G33+N33</f>
        <v>744</v>
      </c>
      <c s="107"/>
    </row>
    <row s="118" customFormat="1" customHeight="1" ht="18">
      <c s="107"/>
      <c s="107"/>
      <c s="992"/>
      <c s="1002" t="s">
        <v>139</v>
      </c>
      <c s="994">
        <f>E14+E24</f>
        <v>168</v>
      </c>
      <c s="994">
        <f>F14+F24</f>
        <v>265</v>
      </c>
      <c s="995">
        <f>SUM(E34:F34)</f>
        <v>433</v>
      </c>
      <c s="1009"/>
      <c s="994">
        <f>I14+I24</f>
        <v>321</v>
      </c>
      <c s="994">
        <f>J14+J24</f>
        <v>262</v>
      </c>
      <c s="994">
        <f>K14+K24</f>
        <v>224</v>
      </c>
      <c s="994">
        <f>L14+L24</f>
        <v>162</v>
      </c>
      <c s="994">
        <f>M14+M24</f>
        <v>123</v>
      </c>
      <c s="997">
        <f>SUM(I34:M34)</f>
        <v>1092</v>
      </c>
      <c s="998">
        <f>G34+N34</f>
        <v>1525</v>
      </c>
      <c s="107"/>
    </row>
    <row s="118" customFormat="1" customHeight="1" ht="18">
      <c s="137"/>
      <c s="138"/>
      <c s="992"/>
      <c s="1002" t="s">
        <v>140</v>
      </c>
      <c s="994">
        <f>E15+E25</f>
        <v>249</v>
      </c>
      <c s="994">
        <f>F15+F25</f>
        <v>375</v>
      </c>
      <c s="995">
        <f>SUM(E35:F35)</f>
        <v>624</v>
      </c>
      <c s="1009"/>
      <c s="994">
        <f>I15+I25</f>
        <v>499</v>
      </c>
      <c s="994">
        <f>J15+J25</f>
        <v>417</v>
      </c>
      <c s="994">
        <f>K15+K25</f>
        <v>309</v>
      </c>
      <c s="994">
        <f>L15+L25</f>
        <v>284</v>
      </c>
      <c s="994">
        <f>M15+M25</f>
        <v>191</v>
      </c>
      <c s="997">
        <f>SUM(I35:M35)</f>
        <v>1700</v>
      </c>
      <c s="998">
        <f>G35+N35</f>
        <v>2324</v>
      </c>
      <c s="107"/>
    </row>
    <row s="118" customFormat="1" customHeight="1" ht="18">
      <c s="137"/>
      <c s="138"/>
      <c s="992"/>
      <c s="1002" t="s">
        <v>141</v>
      </c>
      <c s="994">
        <f>E16+E26</f>
        <v>229</v>
      </c>
      <c s="994">
        <f>F16+F26</f>
        <v>461</v>
      </c>
      <c s="995">
        <f>SUM(E36:F36)</f>
        <v>690</v>
      </c>
      <c s="1009"/>
      <c s="994">
        <f>I16+I26</f>
        <v>607</v>
      </c>
      <c s="994">
        <f>J16+J26</f>
        <v>513</v>
      </c>
      <c s="994">
        <f>K16+K26</f>
        <v>424</v>
      </c>
      <c s="994">
        <f>L16+L26</f>
        <v>332</v>
      </c>
      <c s="994">
        <f>M16+M26</f>
        <v>204</v>
      </c>
      <c s="997">
        <f>SUM(I36:M36)</f>
        <v>2080</v>
      </c>
      <c s="998">
        <f>G36+N36</f>
        <v>2770</v>
      </c>
      <c s="107"/>
    </row>
    <row s="118" customFormat="1" customHeight="1" ht="18">
      <c s="137"/>
      <c s="138"/>
      <c s="992"/>
      <c s="1002" t="s">
        <v>142</v>
      </c>
      <c s="994">
        <f>E17+E27</f>
        <v>129</v>
      </c>
      <c s="994">
        <f>F17+F27</f>
        <v>278</v>
      </c>
      <c s="995">
        <f>SUM(E37:F37)</f>
        <v>407</v>
      </c>
      <c s="1009"/>
      <c s="994">
        <f>I17+I27</f>
        <v>450</v>
      </c>
      <c s="994">
        <f>J17+J27</f>
        <v>527</v>
      </c>
      <c s="994">
        <f>K17+K27</f>
        <v>533</v>
      </c>
      <c s="994">
        <f>L17+L27</f>
        <v>386</v>
      </c>
      <c s="994">
        <f>M17+M27</f>
        <v>242</v>
      </c>
      <c s="997">
        <f>SUM(I37:M37)</f>
        <v>2138</v>
      </c>
      <c s="998">
        <f>G37+N37</f>
        <v>2545</v>
      </c>
      <c s="107"/>
    </row>
    <row s="118" customFormat="1" customHeight="1" ht="18">
      <c s="137"/>
      <c s="138"/>
      <c s="992"/>
      <c s="993" t="s">
        <v>143</v>
      </c>
      <c s="994">
        <f>E18+E28</f>
        <v>24</v>
      </c>
      <c s="994">
        <f>F18+F28</f>
        <v>59</v>
      </c>
      <c s="995">
        <f>SUM(E38:F38)</f>
        <v>83</v>
      </c>
      <c s="1009"/>
      <c s="994">
        <f>I18+I28</f>
        <v>36</v>
      </c>
      <c s="994">
        <f>J18+J28</f>
        <v>62</v>
      </c>
      <c s="994">
        <f>K18+K28</f>
        <v>31</v>
      </c>
      <c s="994">
        <f>L18+L28</f>
        <v>23</v>
      </c>
      <c s="994">
        <f>M18+M28</f>
        <v>36</v>
      </c>
      <c s="997">
        <f>SUM(I38:M38)</f>
        <v>188</v>
      </c>
      <c s="998">
        <f>G38+N38</f>
        <v>271</v>
      </c>
      <c s="107"/>
    </row>
    <row s="118" customFormat="1" customHeight="1" ht="18">
      <c s="137"/>
      <c s="138"/>
      <c s="1003"/>
      <c s="1004" t="s">
        <v>144</v>
      </c>
      <c s="1010">
        <f>SUM(E31,E38)</f>
        <v>933</v>
      </c>
      <c s="1010">
        <f>SUM(F31,F38)</f>
        <v>1656</v>
      </c>
      <c s="1011">
        <f>SUM(E39:F39)</f>
        <v>2589</v>
      </c>
      <c s="1012"/>
      <c s="1010">
        <f>SUM(I31,I38)</f>
        <v>2107</v>
      </c>
      <c s="1010">
        <f>SUM(J31,J38)</f>
        <v>2004</v>
      </c>
      <c s="1010">
        <f>SUM(K31,K38)</f>
        <v>1674</v>
      </c>
      <c s="1010">
        <f>SUM(L31,L38)</f>
        <v>1349</v>
      </c>
      <c s="1010">
        <f>SUM(M31,M38)</f>
        <v>905</v>
      </c>
      <c s="1013">
        <f>SUM(I39:M39)</f>
        <v>8039</v>
      </c>
      <c s="1006">
        <f>G39+N39</f>
        <v>10628</v>
      </c>
      <c s="107"/>
    </row>
    <row s="118" customFormat="1" customHeight="1" ht="18">
      <c s="137"/>
      <c s="138"/>
      <c s="1014" t="s">
        <v>146</v>
      </c>
      <c s="1015"/>
      <c s="107"/>
      <c s="107"/>
      <c s="107"/>
      <c s="107"/>
      <c s="107"/>
      <c s="107"/>
      <c s="107"/>
      <c s="107"/>
      <c s="107"/>
      <c s="107"/>
      <c s="107"/>
      <c s="107"/>
    </row>
    <row s="118" customFormat="1" customHeight="1" ht="12">
      <c s="137"/>
      <c s="138"/>
      <c s="107"/>
      <c s="107"/>
      <c s="107"/>
      <c s="107"/>
      <c s="107"/>
      <c s="107"/>
      <c s="107"/>
      <c s="107"/>
      <c s="107"/>
      <c s="107"/>
      <c s="107"/>
      <c s="107"/>
      <c s="107"/>
      <c s="107"/>
    </row>
  </sheetData>
  <sheetProtection selectLockedCells="1" selectUnlockedCells="1"/>
  <mergeCells count="5">
    <mergeCell ref="A3:P3"/>
    <mergeCell ref="A4:P4"/>
    <mergeCell ref="C10:C19"/>
    <mergeCell ref="C20:C29"/>
    <mergeCell ref="C30:C39"/>
  </mergeCel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A1" sqref="A1"/>
    </sheetView>
  </sheetViews>
  <sheetFormatPr customHeight="1" defaultRowHeight="12"/>
  <cols>
    <col min="1" max="2" style="103" width="2.296875" customWidth="1"/>
    <col min="3" max="3" style="103" width="2.8984375" customWidth="1"/>
    <col min="4" max="4" style="103" width="17.5" customWidth="1"/>
    <col min="5" max="15" style="103" width="14.3984375" customWidth="1"/>
    <col min="16" max="16" style="103" width="4" customWidth="1"/>
  </cols>
  <sheetData>
    <row customHeight="1" ht="18">
      <c s="981" t="s">
        <v>124</v>
      </c>
      <c s="100"/>
      <c s="100"/>
      <c s="100"/>
      <c s="100"/>
      <c s="100"/>
      <c s="100"/>
      <c s="100"/>
      <c s="100"/>
      <c s="100"/>
      <c s="100"/>
      <c s="100"/>
      <c s="100"/>
      <c s="100"/>
      <c s="100"/>
      <c s="879"/>
    </row>
    <row customHeight="1" ht="18">
      <c s="104"/>
      <c s="104"/>
      <c s="104"/>
      <c s="104"/>
      <c s="104"/>
      <c s="104"/>
      <c s="104"/>
      <c s="104"/>
      <c s="104"/>
      <c s="104"/>
      <c s="104"/>
      <c s="104"/>
      <c s="104"/>
      <c s="104"/>
      <c s="104"/>
      <c s="879"/>
    </row>
    <row customHeight="1" ht="18">
      <c s="616" t="s">
        <v>1</v>
      </c>
      <c s="616"/>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c s="881" t="s"/>
    </row>
    <row customHeight="1" ht="18">
      <c s="104"/>
      <c s="104"/>
      <c s="104"/>
      <c s="104"/>
      <c s="104"/>
      <c s="104"/>
      <c s="104"/>
      <c s="104"/>
      <c s="104"/>
      <c s="104"/>
      <c s="104"/>
      <c s="104"/>
      <c s="104"/>
      <c s="982" t="s">
        <v>32</v>
      </c>
      <c s="983" t="s">
        <v>4</v>
      </c>
      <c s="104"/>
    </row>
    <row customHeight="1" ht="18">
      <c s="104"/>
      <c s="104"/>
      <c s="104"/>
      <c s="104"/>
      <c s="104"/>
      <c s="104"/>
      <c s="104"/>
      <c s="104"/>
      <c s="104"/>
      <c s="104"/>
      <c s="104"/>
      <c s="104"/>
      <c s="104"/>
      <c s="982" t="s">
        <v>33</v>
      </c>
      <c s="984" t="s">
        <v>6</v>
      </c>
      <c s="985" t="s">
        <v>7</v>
      </c>
    </row>
    <row customHeight="1" ht="18">
      <c s="878" t="s">
        <v>34</v>
      </c>
      <c s="106"/>
      <c s="107"/>
      <c s="107"/>
      <c s="107"/>
      <c s="107"/>
      <c s="107"/>
      <c s="107"/>
      <c s="107"/>
      <c s="107"/>
      <c s="107"/>
      <c s="107"/>
      <c s="107"/>
      <c s="107"/>
      <c s="107"/>
      <c s="104"/>
    </row>
    <row customHeight="1" ht="18">
      <c s="107"/>
      <c s="878" t="s">
        <v>125</v>
      </c>
      <c s="107"/>
      <c s="107"/>
      <c s="107"/>
      <c s="107"/>
      <c s="107"/>
      <c s="107"/>
      <c s="107"/>
      <c s="107"/>
      <c s="107"/>
      <c s="107"/>
      <c s="107"/>
      <c s="107"/>
      <c s="107"/>
      <c s="104"/>
    </row>
    <row customHeight="1" ht="18">
      <c s="107"/>
      <c s="106"/>
      <c s="878" t="s">
        <v>147</v>
      </c>
      <c s="107"/>
      <c s="107"/>
      <c s="107"/>
      <c s="107"/>
      <c s="107"/>
      <c s="107"/>
      <c s="107"/>
      <c s="107"/>
      <c s="107"/>
      <c s="107"/>
      <c s="107"/>
      <c s="107"/>
      <c s="104"/>
    </row>
    <row s="118" customFormat="1" customHeight="1" ht="18">
      <c s="107"/>
      <c s="107"/>
      <c s="986" t="s">
        <v>127</v>
      </c>
      <c s="987"/>
      <c s="988" t="s">
        <v>128</v>
      </c>
      <c s="988" t="s">
        <v>129</v>
      </c>
      <c s="988" t="s">
        <v>14</v>
      </c>
      <c s="989" t="s">
        <v>130</v>
      </c>
      <c s="990" t="s">
        <v>131</v>
      </c>
      <c s="988" t="s">
        <v>132</v>
      </c>
      <c s="988" t="s">
        <v>133</v>
      </c>
      <c s="988" t="s">
        <v>134</v>
      </c>
      <c s="988" t="s">
        <v>135</v>
      </c>
      <c s="988" t="s">
        <v>14</v>
      </c>
      <c s="991" t="s">
        <v>87</v>
      </c>
      <c s="107"/>
    </row>
    <row s="118" customFormat="1" customHeight="1" ht="18">
      <c s="107"/>
      <c s="107"/>
      <c s="992"/>
      <c s="993" t="s">
        <v>136</v>
      </c>
      <c s="994">
        <f>SUM(E12:E17)</f>
        <v>43</v>
      </c>
      <c s="994">
        <f>SUM(F12:F17)</f>
        <v>63</v>
      </c>
      <c s="995">
        <f>SUM(E11:F11)</f>
        <v>106</v>
      </c>
      <c s="996"/>
      <c s="994">
        <f>SUM(I12:I17)</f>
        <v>105</v>
      </c>
      <c s="994">
        <f>SUM(J12:J17)</f>
        <v>96</v>
      </c>
      <c s="994">
        <f>SUM(K12:K17)</f>
        <v>79</v>
      </c>
      <c s="994">
        <f>SUM(L12:L17)</f>
        <v>58</v>
      </c>
      <c s="994">
        <f>SUM(M12:M17)</f>
        <v>36</v>
      </c>
      <c s="997">
        <f>SUM(I11:M11)</f>
        <v>374</v>
      </c>
      <c s="998">
        <f>G11+N11</f>
        <v>480</v>
      </c>
      <c s="107"/>
    </row>
    <row s="118" customFormat="1" customHeight="1" ht="18">
      <c s="137"/>
      <c s="138"/>
      <c s="992"/>
      <c s="999" t="s">
        <v>137</v>
      </c>
      <c s="1000">
        <v>2</v>
      </c>
      <c s="1000">
        <v>2</v>
      </c>
      <c s="997">
        <f>SUM(E12:F12)</f>
        <v>4</v>
      </c>
      <c s="1001"/>
      <c s="1000">
        <v>5</v>
      </c>
      <c s="1000">
        <v>1</v>
      </c>
      <c s="1000">
        <v>2</v>
      </c>
      <c s="1000">
        <v>1</v>
      </c>
      <c s="1000">
        <v>1</v>
      </c>
      <c s="997">
        <f>SUM(I12:M12)</f>
        <v>10</v>
      </c>
      <c s="998">
        <f>G12+N12</f>
        <v>14</v>
      </c>
      <c s="107"/>
    </row>
    <row s="118" customFormat="1" customHeight="1" ht="18">
      <c s="137"/>
      <c s="138"/>
      <c s="992"/>
      <c s="1002" t="s">
        <v>138</v>
      </c>
      <c s="1000">
        <v>1</v>
      </c>
      <c s="1000">
        <v>2</v>
      </c>
      <c s="997">
        <f>SUM(E13:F13)</f>
        <v>3</v>
      </c>
      <c s="1001"/>
      <c s="1000">
        <v>5</v>
      </c>
      <c s="1000">
        <v>4</v>
      </c>
      <c s="1000">
        <v>7</v>
      </c>
      <c s="1000">
        <v>2</v>
      </c>
      <c s="1000">
        <v>2</v>
      </c>
      <c s="997">
        <f>SUM(I13:M13)</f>
        <v>20</v>
      </c>
      <c s="998">
        <f>G13+N13</f>
        <v>23</v>
      </c>
      <c s="107"/>
    </row>
    <row s="118" customFormat="1" customHeight="1" ht="18">
      <c s="137"/>
      <c s="138"/>
      <c s="992"/>
      <c s="1002" t="s">
        <v>139</v>
      </c>
      <c s="1000">
        <v>4</v>
      </c>
      <c s="1000">
        <v>3</v>
      </c>
      <c s="997">
        <f>SUM(E14:F14)</f>
        <v>7</v>
      </c>
      <c s="1001"/>
      <c s="1000">
        <v>4</v>
      </c>
      <c s="1000">
        <v>12</v>
      </c>
      <c s="1000">
        <v>5</v>
      </c>
      <c s="1000">
        <v>5</v>
      </c>
      <c s="1000">
        <v>5</v>
      </c>
      <c s="997">
        <f>SUM(I14:M14)</f>
        <v>31</v>
      </c>
      <c s="998">
        <f>G14+N14</f>
        <v>38</v>
      </c>
      <c s="107"/>
    </row>
    <row s="118" customFormat="1" customHeight="1" ht="18">
      <c s="107"/>
      <c s="107"/>
      <c s="992"/>
      <c s="1002" t="s">
        <v>140</v>
      </c>
      <c s="1000">
        <v>6</v>
      </c>
      <c s="1000">
        <v>12</v>
      </c>
      <c s="997">
        <f>SUM(E15:F15)</f>
        <v>18</v>
      </c>
      <c s="1001"/>
      <c s="1000">
        <v>18</v>
      </c>
      <c s="1000">
        <v>23</v>
      </c>
      <c s="1000">
        <v>13</v>
      </c>
      <c s="1000">
        <v>11</v>
      </c>
      <c s="1000">
        <v>6</v>
      </c>
      <c s="997">
        <f>SUM(I15:M15)</f>
        <v>71</v>
      </c>
      <c s="998">
        <f>G15+N15</f>
        <v>89</v>
      </c>
      <c s="107"/>
    </row>
    <row s="210" customFormat="1" customHeight="1" ht="18">
      <c s="107"/>
      <c s="107"/>
      <c s="992"/>
      <c s="1002" t="s">
        <v>141</v>
      </c>
      <c s="1000">
        <v>20</v>
      </c>
      <c s="1000">
        <v>22</v>
      </c>
      <c s="997">
        <f>SUM(E16:F16)</f>
        <v>42</v>
      </c>
      <c s="1001"/>
      <c s="1000">
        <v>46</v>
      </c>
      <c s="1000">
        <v>21</v>
      </c>
      <c s="1000">
        <v>21</v>
      </c>
      <c s="1000">
        <v>22</v>
      </c>
      <c s="1000">
        <v>14</v>
      </c>
      <c s="997">
        <f>SUM(I16:M16)</f>
        <v>124</v>
      </c>
      <c s="998">
        <f>G16+N16</f>
        <v>166</v>
      </c>
      <c s="107"/>
    </row>
    <row s="118" customFormat="1" customHeight="1" ht="18">
      <c s="107"/>
      <c s="107"/>
      <c s="992"/>
      <c s="1002" t="s">
        <v>142</v>
      </c>
      <c s="1000">
        <v>10</v>
      </c>
      <c s="1000">
        <v>22</v>
      </c>
      <c s="997">
        <f>SUM(E17:F17)</f>
        <v>32</v>
      </c>
      <c s="1001"/>
      <c s="1000">
        <v>27</v>
      </c>
      <c s="1000">
        <v>35</v>
      </c>
      <c s="1000">
        <v>31</v>
      </c>
      <c s="1000">
        <v>17</v>
      </c>
      <c s="1000">
        <v>8</v>
      </c>
      <c s="997">
        <f>SUM(I17:M17)</f>
        <v>118</v>
      </c>
      <c s="998">
        <f>G17+N17</f>
        <v>150</v>
      </c>
      <c s="107"/>
    </row>
    <row s="118" customFormat="1" customHeight="1" ht="18">
      <c s="107"/>
      <c s="107"/>
      <c s="992"/>
      <c s="993" t="s">
        <v>143</v>
      </c>
      <c s="1000">
        <v>0</v>
      </c>
      <c s="1000">
        <v>0</v>
      </c>
      <c s="997">
        <f>SUM(E18:F18)</f>
        <v>0</v>
      </c>
      <c s="1001"/>
      <c s="1000">
        <v>0</v>
      </c>
      <c s="1000">
        <v>0</v>
      </c>
      <c s="1000">
        <v>0</v>
      </c>
      <c s="1000">
        <v>0</v>
      </c>
      <c s="1000">
        <v>0</v>
      </c>
      <c s="997">
        <f>SUM(I18:M18)</f>
        <v>0</v>
      </c>
      <c s="998">
        <f>G18+N18</f>
        <v>0</v>
      </c>
      <c s="107"/>
    </row>
    <row s="118" customFormat="1" customHeight="1" ht="18">
      <c s="107"/>
      <c s="107"/>
      <c s="1003"/>
      <c s="1004" t="s">
        <v>144</v>
      </c>
      <c s="994">
        <f>SUM(E11,E18)</f>
        <v>43</v>
      </c>
      <c s="994">
        <f>SUM(F11,F18)</f>
        <v>63</v>
      </c>
      <c s="997">
        <f>SUM(E19:F19)</f>
        <v>106</v>
      </c>
      <c s="996"/>
      <c s="994">
        <f>SUM(I11,I18)</f>
        <v>105</v>
      </c>
      <c s="994">
        <f>SUM(J11,J18)</f>
        <v>96</v>
      </c>
      <c s="994">
        <f>SUM(K11,K18)</f>
        <v>79</v>
      </c>
      <c s="994">
        <f>SUM(L11,L18)</f>
        <v>58</v>
      </c>
      <c s="994">
        <f>SUM(M11,M18)</f>
        <v>36</v>
      </c>
      <c s="997">
        <f>SUM(I19:M19)</f>
        <v>374</v>
      </c>
      <c s="1006">
        <f>G19+N19</f>
        <v>480</v>
      </c>
      <c s="107"/>
    </row>
    <row s="118" customFormat="1" customHeight="1" ht="18">
      <c s="137"/>
      <c s="138"/>
      <c s="986" t="s">
        <v>145</v>
      </c>
      <c s="987"/>
      <c s="988" t="s">
        <v>128</v>
      </c>
      <c s="988" t="s">
        <v>129</v>
      </c>
      <c s="988" t="s">
        <v>14</v>
      </c>
      <c s="989" t="s">
        <v>130</v>
      </c>
      <c s="990" t="s">
        <v>131</v>
      </c>
      <c s="988" t="s">
        <v>132</v>
      </c>
      <c s="988" t="s">
        <v>133</v>
      </c>
      <c s="988" t="s">
        <v>134</v>
      </c>
      <c s="988" t="s">
        <v>135</v>
      </c>
      <c s="988" t="s">
        <v>14</v>
      </c>
      <c s="1007" t="s">
        <v>87</v>
      </c>
      <c s="107"/>
    </row>
    <row s="118" customFormat="1" customHeight="1" ht="18">
      <c s="137"/>
      <c s="138"/>
      <c s="992"/>
      <c s="993" t="s">
        <v>136</v>
      </c>
      <c s="994">
        <f>SUM(E22:E27)</f>
        <v>6</v>
      </c>
      <c s="994">
        <f>SUM(F22:F27)</f>
        <v>22</v>
      </c>
      <c s="995">
        <f>SUM(E21:F21)</f>
        <v>28</v>
      </c>
      <c s="996"/>
      <c s="994">
        <f>SUM(I22:I27)</f>
        <v>16</v>
      </c>
      <c s="994">
        <f>SUM(J22:J27)</f>
        <v>14</v>
      </c>
      <c s="994">
        <f>SUM(K22:K27)</f>
        <v>19</v>
      </c>
      <c s="994">
        <f>SUM(L22:L27)</f>
        <v>4</v>
      </c>
      <c s="994">
        <f>SUM(M22:M27)</f>
        <v>9</v>
      </c>
      <c s="997">
        <f>SUM(I21:M21)</f>
        <v>62</v>
      </c>
      <c s="998">
        <f>G21+N21</f>
        <v>90</v>
      </c>
      <c s="107"/>
    </row>
    <row s="118" customFormat="1" customHeight="1" ht="18">
      <c s="107"/>
      <c s="107"/>
      <c s="992"/>
      <c s="999" t="s">
        <v>137</v>
      </c>
      <c s="1000">
        <v>0</v>
      </c>
      <c s="1000">
        <v>1</v>
      </c>
      <c s="997">
        <f>SUM(E22:F22)</f>
        <v>1</v>
      </c>
      <c s="1001"/>
      <c s="1000">
        <v>0</v>
      </c>
      <c s="1000">
        <v>1</v>
      </c>
      <c s="1000">
        <v>0</v>
      </c>
      <c s="1000">
        <v>0</v>
      </c>
      <c s="1000">
        <v>0</v>
      </c>
      <c s="997">
        <f>SUM(I22:M22)</f>
        <v>1</v>
      </c>
      <c s="998">
        <f>G22+N22</f>
        <v>2</v>
      </c>
      <c s="107"/>
    </row>
    <row s="118" customFormat="1" customHeight="1" ht="18">
      <c s="107"/>
      <c s="107"/>
      <c s="992"/>
      <c s="1002" t="s">
        <v>138</v>
      </c>
      <c s="1000">
        <v>0</v>
      </c>
      <c s="1000">
        <v>1</v>
      </c>
      <c s="997">
        <f>SUM(E23:F23)</f>
        <v>1</v>
      </c>
      <c s="1001"/>
      <c s="1000">
        <v>1</v>
      </c>
      <c s="1000">
        <v>0</v>
      </c>
      <c s="1000">
        <v>1</v>
      </c>
      <c s="1000">
        <v>0</v>
      </c>
      <c s="1000">
        <v>0</v>
      </c>
      <c s="997">
        <f>SUM(I23:M23)</f>
        <v>2</v>
      </c>
      <c s="998">
        <f>G23+N23</f>
        <v>3</v>
      </c>
      <c s="107"/>
    </row>
    <row s="210" customFormat="1" customHeight="1" ht="18">
      <c s="107"/>
      <c s="107"/>
      <c s="992"/>
      <c s="1002" t="s">
        <v>139</v>
      </c>
      <c s="1000">
        <v>2</v>
      </c>
      <c s="1000">
        <v>1</v>
      </c>
      <c s="997">
        <f>SUM(E24:F24)</f>
        <v>3</v>
      </c>
      <c s="1001"/>
      <c s="1000">
        <v>3</v>
      </c>
      <c s="1000">
        <v>1</v>
      </c>
      <c s="1000">
        <v>2</v>
      </c>
      <c s="1000">
        <v>1</v>
      </c>
      <c s="1000">
        <v>0</v>
      </c>
      <c s="997">
        <f>SUM(I24:M24)</f>
        <v>7</v>
      </c>
      <c s="998">
        <f>G24+N24</f>
        <v>10</v>
      </c>
      <c s="107"/>
    </row>
    <row s="118" customFormat="1" customHeight="1" ht="18">
      <c s="107"/>
      <c s="107"/>
      <c s="992"/>
      <c s="1002" t="s">
        <v>140</v>
      </c>
      <c s="1000">
        <v>0</v>
      </c>
      <c s="1000">
        <v>3</v>
      </c>
      <c s="997">
        <f>SUM(E25:F25)</f>
        <v>3</v>
      </c>
      <c s="1001"/>
      <c s="1000">
        <v>2</v>
      </c>
      <c s="1000">
        <v>1</v>
      </c>
      <c s="1000">
        <v>0</v>
      </c>
      <c s="1000">
        <v>0</v>
      </c>
      <c s="1000">
        <v>2</v>
      </c>
      <c s="997">
        <f>SUM(I25:M25)</f>
        <v>5</v>
      </c>
      <c s="998">
        <f>G25+N25</f>
        <v>8</v>
      </c>
      <c s="107"/>
    </row>
    <row s="118" customFormat="1" customHeight="1" ht="18">
      <c s="107"/>
      <c s="107"/>
      <c s="992"/>
      <c s="1002" t="s">
        <v>141</v>
      </c>
      <c s="1000">
        <v>2</v>
      </c>
      <c s="1000">
        <v>12</v>
      </c>
      <c s="997">
        <f>SUM(E26:F26)</f>
        <v>14</v>
      </c>
      <c s="1001"/>
      <c s="1000">
        <v>5</v>
      </c>
      <c s="1000">
        <v>8</v>
      </c>
      <c s="1000">
        <v>4</v>
      </c>
      <c s="1000">
        <v>0</v>
      </c>
      <c s="1000">
        <v>5</v>
      </c>
      <c s="997">
        <f>SUM(I26:M26)</f>
        <v>22</v>
      </c>
      <c s="998">
        <f>G26+N26</f>
        <v>36</v>
      </c>
      <c s="107"/>
    </row>
    <row s="118" customFormat="1" customHeight="1" ht="18">
      <c s="107"/>
      <c s="107"/>
      <c s="992"/>
      <c s="1002" t="s">
        <v>142</v>
      </c>
      <c s="1000">
        <v>2</v>
      </c>
      <c s="1000">
        <v>4</v>
      </c>
      <c s="997">
        <f>SUM(E27:F27)</f>
        <v>6</v>
      </c>
      <c s="1001"/>
      <c s="1000">
        <v>5</v>
      </c>
      <c s="1000">
        <v>3</v>
      </c>
      <c s="1000">
        <v>12</v>
      </c>
      <c s="1000">
        <v>3</v>
      </c>
      <c s="1000">
        <v>2</v>
      </c>
      <c s="997">
        <f>SUM(I27:M27)</f>
        <v>25</v>
      </c>
      <c s="998">
        <f>G27+N27</f>
        <v>31</v>
      </c>
      <c s="107"/>
    </row>
    <row s="118" customFormat="1" customHeight="1" ht="18">
      <c s="107"/>
      <c s="107"/>
      <c s="992"/>
      <c s="993" t="s">
        <v>143</v>
      </c>
      <c s="1000">
        <v>0</v>
      </c>
      <c s="1000">
        <v>0</v>
      </c>
      <c s="997">
        <f>SUM(E28:F28)</f>
        <v>0</v>
      </c>
      <c s="1001"/>
      <c s="1000">
        <v>0</v>
      </c>
      <c s="1000">
        <v>0</v>
      </c>
      <c s="1000">
        <v>0</v>
      </c>
      <c s="1000">
        <v>0</v>
      </c>
      <c s="1000">
        <v>0</v>
      </c>
      <c s="997">
        <f>SUM(I28:M28)</f>
        <v>0</v>
      </c>
      <c s="998">
        <f>G28+N28</f>
        <v>0</v>
      </c>
      <c s="107"/>
    </row>
    <row s="118" customFormat="1" customHeight="1" ht="18">
      <c s="137"/>
      <c s="138"/>
      <c s="1003"/>
      <c s="1004" t="s">
        <v>144</v>
      </c>
      <c s="994">
        <f>SUM(E21,E28)</f>
        <v>6</v>
      </c>
      <c s="994">
        <f>SUM(F21,F28)</f>
        <v>22</v>
      </c>
      <c s="997">
        <f>SUM(E29:F29)</f>
        <v>28</v>
      </c>
      <c s="996"/>
      <c s="994">
        <f>SUM(I21,I28)</f>
        <v>16</v>
      </c>
      <c s="994">
        <f>SUM(J21,J28)</f>
        <v>14</v>
      </c>
      <c s="994">
        <f>SUM(K21,K28)</f>
        <v>19</v>
      </c>
      <c s="994">
        <f>SUM(L21,L28)</f>
        <v>4</v>
      </c>
      <c s="994">
        <f>SUM(M21,M28)</f>
        <v>9</v>
      </c>
      <c s="997">
        <f>SUM(I29:M29)</f>
        <v>62</v>
      </c>
      <c s="1006">
        <f>G29+N29</f>
        <v>90</v>
      </c>
      <c s="107"/>
    </row>
    <row s="118" customFormat="1" customHeight="1" ht="18">
      <c s="137"/>
      <c s="138"/>
      <c s="986" t="s">
        <v>14</v>
      </c>
      <c s="987"/>
      <c s="988" t="s">
        <v>128</v>
      </c>
      <c s="988" t="s">
        <v>129</v>
      </c>
      <c s="988" t="s">
        <v>14</v>
      </c>
      <c s="989" t="s">
        <v>130</v>
      </c>
      <c s="990" t="s">
        <v>131</v>
      </c>
      <c s="988" t="s">
        <v>132</v>
      </c>
      <c s="988" t="s">
        <v>133</v>
      </c>
      <c s="988" t="s">
        <v>134</v>
      </c>
      <c s="988" t="s">
        <v>135</v>
      </c>
      <c s="988" t="s">
        <v>14</v>
      </c>
      <c s="1007" t="s">
        <v>87</v>
      </c>
      <c s="107"/>
    </row>
    <row s="118" customFormat="1" customHeight="1" ht="18">
      <c s="107"/>
      <c s="107"/>
      <c s="992"/>
      <c s="993" t="s">
        <v>136</v>
      </c>
      <c s="994">
        <f>SUM(E32:E37)</f>
        <v>49</v>
      </c>
      <c s="994">
        <f>SUM(F32:F37)</f>
        <v>85</v>
      </c>
      <c s="995">
        <f>SUM(E31:F31)</f>
        <v>134</v>
      </c>
      <c s="1016"/>
      <c s="994">
        <f>SUM(I32:I37)</f>
        <v>121</v>
      </c>
      <c s="994">
        <f>SUM(J32:J37)</f>
        <v>110</v>
      </c>
      <c s="994">
        <f>SUM(K32:K37)</f>
        <v>98</v>
      </c>
      <c s="994">
        <f>SUM(L32:L37)</f>
        <v>62</v>
      </c>
      <c s="994">
        <f>SUM(M32:M37)</f>
        <v>45</v>
      </c>
      <c s="997">
        <f>SUM(I31:M31)</f>
        <v>436</v>
      </c>
      <c s="998">
        <f>G31+N31</f>
        <v>570</v>
      </c>
      <c s="107"/>
    </row>
    <row s="118" customFormat="1" customHeight="1" ht="18">
      <c s="137"/>
      <c s="138"/>
      <c s="992"/>
      <c s="999" t="s">
        <v>137</v>
      </c>
      <c s="994">
        <f>E12+E22</f>
        <v>2</v>
      </c>
      <c s="994">
        <f>F12+F22</f>
        <v>3</v>
      </c>
      <c s="995">
        <f>SUM(E32:F32)</f>
        <v>5</v>
      </c>
      <c s="1016"/>
      <c s="994">
        <f>I12+I22</f>
        <v>5</v>
      </c>
      <c s="994">
        <f>J12+J22</f>
        <v>2</v>
      </c>
      <c s="994">
        <f>K12+K22</f>
        <v>2</v>
      </c>
      <c s="994">
        <f>L12+L22</f>
        <v>1</v>
      </c>
      <c s="994">
        <f>M12+M22</f>
        <v>1</v>
      </c>
      <c s="997">
        <f>SUM(I32:M32)</f>
        <v>11</v>
      </c>
      <c s="998">
        <f>G32+N32</f>
        <v>16</v>
      </c>
      <c s="107"/>
    </row>
    <row s="118" customFormat="1" customHeight="1" ht="18">
      <c s="137"/>
      <c s="138"/>
      <c s="992"/>
      <c s="1002" t="s">
        <v>138</v>
      </c>
      <c s="994">
        <f>E13+E23</f>
        <v>1</v>
      </c>
      <c s="994">
        <f>F13+F23</f>
        <v>3</v>
      </c>
      <c s="995">
        <f>SUM(E33:F33)</f>
        <v>4</v>
      </c>
      <c s="1016"/>
      <c s="994">
        <f>I13+I23</f>
        <v>6</v>
      </c>
      <c s="994">
        <f>J13+J23</f>
        <v>4</v>
      </c>
      <c s="994">
        <f>K13+K23</f>
        <v>8</v>
      </c>
      <c s="994">
        <f>L13+L23</f>
        <v>2</v>
      </c>
      <c s="994">
        <f>M13+M23</f>
        <v>2</v>
      </c>
      <c s="997">
        <f>SUM(I33:M33)</f>
        <v>22</v>
      </c>
      <c s="998">
        <f>G33+N33</f>
        <v>26</v>
      </c>
      <c s="107"/>
    </row>
    <row s="118" customFormat="1" customHeight="1" ht="18">
      <c s="107"/>
      <c s="107"/>
      <c s="992"/>
      <c s="1002" t="s">
        <v>139</v>
      </c>
      <c s="994">
        <f>E14+E24</f>
        <v>6</v>
      </c>
      <c s="994">
        <f>F14+F24</f>
        <v>4</v>
      </c>
      <c s="995">
        <f>SUM(E34:F34)</f>
        <v>10</v>
      </c>
      <c s="1016"/>
      <c s="994">
        <f>I14+I24</f>
        <v>7</v>
      </c>
      <c s="994">
        <f>J14+J24</f>
        <v>13</v>
      </c>
      <c s="994">
        <f>K14+K24</f>
        <v>7</v>
      </c>
      <c s="994">
        <f>L14+L24</f>
        <v>6</v>
      </c>
      <c s="994">
        <f>M14+M24</f>
        <v>5</v>
      </c>
      <c s="997">
        <f>SUM(I34:M34)</f>
        <v>38</v>
      </c>
      <c s="998">
        <f>G34+N34</f>
        <v>48</v>
      </c>
      <c s="107"/>
    </row>
    <row s="118" customFormat="1" customHeight="1" ht="18">
      <c s="137"/>
      <c s="138"/>
      <c s="992"/>
      <c s="1002" t="s">
        <v>140</v>
      </c>
      <c s="994">
        <f>E15+E25</f>
        <v>6</v>
      </c>
      <c s="994">
        <f>F15+F25</f>
        <v>15</v>
      </c>
      <c s="995">
        <f>SUM(E35:F35)</f>
        <v>21</v>
      </c>
      <c s="1016"/>
      <c s="994">
        <f>I15+I25</f>
        <v>20</v>
      </c>
      <c s="994">
        <f>J15+J25</f>
        <v>24</v>
      </c>
      <c s="994">
        <f>K15+K25</f>
        <v>13</v>
      </c>
      <c s="994">
        <f>L15+L25</f>
        <v>11</v>
      </c>
      <c s="994">
        <f>M15+M25</f>
        <v>8</v>
      </c>
      <c s="997">
        <f>SUM(I35:M35)</f>
        <v>76</v>
      </c>
      <c s="998">
        <f>G35+N35</f>
        <v>97</v>
      </c>
      <c s="107"/>
    </row>
    <row s="118" customFormat="1" customHeight="1" ht="18">
      <c s="137"/>
      <c s="138"/>
      <c s="992"/>
      <c s="1002" t="s">
        <v>141</v>
      </c>
      <c s="994">
        <f>E16+E26</f>
        <v>22</v>
      </c>
      <c s="994">
        <f>F16+F26</f>
        <v>34</v>
      </c>
      <c s="995">
        <f>SUM(E36:F36)</f>
        <v>56</v>
      </c>
      <c s="1016"/>
      <c s="994">
        <f>I16+I26</f>
        <v>51</v>
      </c>
      <c s="994">
        <f>J16+J26</f>
        <v>29</v>
      </c>
      <c s="994">
        <f>K16+K26</f>
        <v>25</v>
      </c>
      <c s="994">
        <f>L16+L26</f>
        <v>22</v>
      </c>
      <c s="994">
        <f>M16+M26</f>
        <v>19</v>
      </c>
      <c s="997">
        <f>SUM(I36:M36)</f>
        <v>146</v>
      </c>
      <c s="998">
        <f>G36+N36</f>
        <v>202</v>
      </c>
      <c s="107"/>
    </row>
    <row s="118" customFormat="1" customHeight="1" ht="18">
      <c s="137"/>
      <c s="138"/>
      <c s="992"/>
      <c s="1002" t="s">
        <v>142</v>
      </c>
      <c s="994">
        <f>E17+E27</f>
        <v>12</v>
      </c>
      <c s="994">
        <f>F17+F27</f>
        <v>26</v>
      </c>
      <c s="995">
        <f>SUM(E37:F37)</f>
        <v>38</v>
      </c>
      <c s="1016"/>
      <c s="994">
        <f>I17+I27</f>
        <v>32</v>
      </c>
      <c s="994">
        <f>J17+J27</f>
        <v>38</v>
      </c>
      <c s="994">
        <f>K17+K27</f>
        <v>43</v>
      </c>
      <c s="994">
        <f>L17+L27</f>
        <v>20</v>
      </c>
      <c s="994">
        <f>M17+M27</f>
        <v>10</v>
      </c>
      <c s="997">
        <f>SUM(I37:M37)</f>
        <v>143</v>
      </c>
      <c s="998">
        <f>G37+N37</f>
        <v>181</v>
      </c>
      <c s="107"/>
    </row>
    <row s="118" customFormat="1" customHeight="1" ht="18">
      <c s="137"/>
      <c s="138"/>
      <c s="992"/>
      <c s="993" t="s">
        <v>143</v>
      </c>
      <c s="994">
        <f>E18+E28</f>
        <v>0</v>
      </c>
      <c s="994">
        <f>F18+F28</f>
        <v>0</v>
      </c>
      <c s="995">
        <f>SUM(E38:F38)</f>
        <v>0</v>
      </c>
      <c s="1016"/>
      <c s="994">
        <f>I18+I28</f>
        <v>0</v>
      </c>
      <c s="994">
        <f>J18+J28</f>
        <v>0</v>
      </c>
      <c s="994">
        <f>K18+K28</f>
        <v>0</v>
      </c>
      <c s="994">
        <f>L18+L28</f>
        <v>0</v>
      </c>
      <c s="994">
        <f>M18+M28</f>
        <v>0</v>
      </c>
      <c s="997">
        <f>SUM(I38:M38)</f>
        <v>0</v>
      </c>
      <c s="998">
        <f>G38+N38</f>
        <v>0</v>
      </c>
      <c s="107"/>
    </row>
    <row s="118" customFormat="1" customHeight="1" ht="18">
      <c s="137"/>
      <c s="138"/>
      <c s="1003"/>
      <c s="1004" t="s">
        <v>144</v>
      </c>
      <c s="1010">
        <f>SUM(E31,E38)</f>
        <v>49</v>
      </c>
      <c s="1010">
        <f>SUM(F31,F38)</f>
        <v>85</v>
      </c>
      <c s="1011">
        <f>SUM(E39:F39)</f>
        <v>134</v>
      </c>
      <c s="1017"/>
      <c s="1010">
        <f>SUM(I31,I38)</f>
        <v>121</v>
      </c>
      <c s="1010">
        <f>SUM(J31,J38)</f>
        <v>110</v>
      </c>
      <c s="1010">
        <f>SUM(K31,K38)</f>
        <v>98</v>
      </c>
      <c s="1010">
        <f>SUM(L31,L38)</f>
        <v>62</v>
      </c>
      <c s="1010">
        <f>SUM(M31,M38)</f>
        <v>45</v>
      </c>
      <c s="1013">
        <f>SUM(I39:M39)</f>
        <v>436</v>
      </c>
      <c s="1006">
        <f>G39+N39</f>
        <v>570</v>
      </c>
      <c s="107"/>
    </row>
    <row s="118" customFormat="1" customHeight="1" ht="18">
      <c s="137"/>
      <c s="138"/>
      <c s="1015" t="s">
        <v>148</v>
      </c>
      <c s="1015"/>
      <c s="107"/>
      <c s="107"/>
      <c s="107"/>
      <c s="107"/>
      <c s="107"/>
      <c s="107"/>
      <c s="107"/>
      <c s="107"/>
      <c s="107"/>
      <c s="107"/>
      <c s="107"/>
      <c s="107"/>
    </row>
    <row s="118" customFormat="1" customHeight="1" ht="12">
      <c s="137"/>
      <c s="138"/>
      <c s="107"/>
      <c s="107"/>
      <c s="107"/>
      <c s="107"/>
      <c s="107"/>
      <c s="107"/>
      <c s="107"/>
      <c s="107"/>
      <c s="107"/>
      <c s="107"/>
      <c s="107"/>
      <c s="107"/>
      <c s="107"/>
      <c s="107"/>
    </row>
  </sheetData>
  <sheetProtection selectLockedCells="1" selectUnlockedCells="1"/>
  <mergeCells count="5">
    <mergeCell ref="A3:P3"/>
    <mergeCell ref="A4:P4"/>
    <mergeCell ref="C10:C19"/>
    <mergeCell ref="C20:C29"/>
    <mergeCell ref="C30:C39"/>
  </mergeCel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A1" sqref="A1"/>
    </sheetView>
  </sheetViews>
  <sheetFormatPr customHeight="1" defaultRowHeight="12"/>
  <cols>
    <col min="1" max="2" style="103" width="2.296875" customWidth="1"/>
    <col min="3" max="3" style="103" width="2.8984375" customWidth="1"/>
    <col min="4" max="4" style="103" width="17.5" customWidth="1"/>
    <col min="5" max="15" style="103" width="14.3984375" customWidth="1"/>
    <col min="16" max="16" style="103" width="4" customWidth="1"/>
  </cols>
  <sheetData>
    <row customHeight="1" ht="18">
      <c s="981" t="s">
        <v>124</v>
      </c>
      <c s="100"/>
      <c s="100"/>
      <c s="100"/>
      <c s="100"/>
      <c s="100"/>
      <c s="100"/>
      <c s="100"/>
      <c s="100"/>
      <c s="100"/>
      <c s="100"/>
      <c s="100"/>
      <c s="100"/>
      <c s="100"/>
      <c s="100"/>
      <c s="879"/>
    </row>
    <row customHeight="1" ht="18">
      <c s="104"/>
      <c s="104"/>
      <c s="104"/>
      <c s="104"/>
      <c s="104"/>
      <c s="104"/>
      <c s="104"/>
      <c s="104"/>
      <c s="104"/>
      <c s="104"/>
      <c s="104"/>
      <c s="104"/>
      <c s="104"/>
      <c s="104"/>
      <c s="104"/>
      <c s="879"/>
    </row>
    <row customHeight="1" ht="18">
      <c s="616" t="s">
        <v>1</v>
      </c>
      <c s="616"/>
      <c s="616"/>
      <c s="616"/>
      <c s="616"/>
      <c s="616"/>
      <c s="616"/>
      <c s="616"/>
      <c s="616"/>
      <c s="616"/>
      <c s="616"/>
      <c s="616"/>
      <c s="616"/>
      <c s="616"/>
      <c s="616"/>
      <c s="616"/>
    </row>
    <row customHeight="1" ht="18">
      <c s="880" t="s">
        <v>2</v>
      </c>
      <c s="881" t="s"/>
      <c s="881" t="s"/>
      <c s="881" t="s"/>
      <c s="881" t="s"/>
      <c s="881" t="s"/>
      <c s="881" t="s"/>
      <c s="881" t="s"/>
      <c s="881" t="s"/>
      <c s="881" t="s"/>
      <c s="881" t="s"/>
      <c s="881" t="s"/>
      <c s="881" t="s"/>
      <c s="881" t="s"/>
      <c s="881" t="s"/>
      <c s="881" t="s"/>
    </row>
    <row customHeight="1" ht="18">
      <c s="104"/>
      <c s="104"/>
      <c s="104"/>
      <c s="104"/>
      <c s="104"/>
      <c s="104"/>
      <c s="104"/>
      <c s="104"/>
      <c s="104"/>
      <c s="104"/>
      <c s="104"/>
      <c s="104"/>
      <c s="104"/>
      <c s="982" t="s">
        <v>32</v>
      </c>
      <c s="983" t="s">
        <v>4</v>
      </c>
      <c s="104"/>
    </row>
    <row customHeight="1" ht="18">
      <c s="104"/>
      <c s="104"/>
      <c s="104"/>
      <c s="104"/>
      <c s="104"/>
      <c s="104"/>
      <c s="104"/>
      <c s="104"/>
      <c s="104"/>
      <c s="104"/>
      <c s="104"/>
      <c s="104"/>
      <c s="104"/>
      <c s="982" t="s">
        <v>33</v>
      </c>
      <c s="984" t="s">
        <v>6</v>
      </c>
      <c s="985" t="s">
        <v>7</v>
      </c>
    </row>
    <row customHeight="1" ht="18">
      <c s="878" t="s">
        <v>34</v>
      </c>
      <c s="106"/>
      <c s="107"/>
      <c s="107"/>
      <c s="107"/>
      <c s="107"/>
      <c s="107"/>
      <c s="107"/>
      <c s="107"/>
      <c s="107"/>
      <c s="107"/>
      <c s="107"/>
      <c s="107"/>
      <c s="107"/>
      <c s="107"/>
      <c s="104"/>
    </row>
    <row customHeight="1" ht="18">
      <c s="107"/>
      <c s="878" t="s">
        <v>125</v>
      </c>
      <c s="107"/>
      <c s="107"/>
      <c s="107"/>
      <c s="107"/>
      <c s="107"/>
      <c s="107"/>
      <c s="107"/>
      <c s="107"/>
      <c s="107"/>
      <c s="107"/>
      <c s="107"/>
      <c s="107"/>
      <c s="107"/>
      <c s="104"/>
    </row>
    <row customHeight="1" ht="18">
      <c s="107"/>
      <c s="106"/>
      <c s="878" t="s">
        <v>149</v>
      </c>
      <c s="107"/>
      <c s="107"/>
      <c s="107"/>
      <c s="107"/>
      <c s="107"/>
      <c s="107"/>
      <c s="107"/>
      <c s="107"/>
      <c s="107"/>
      <c s="107"/>
      <c s="107"/>
      <c s="107"/>
      <c s="104"/>
    </row>
    <row s="118" customFormat="1" customHeight="1" ht="18">
      <c s="107"/>
      <c s="107"/>
      <c s="986" t="s">
        <v>127</v>
      </c>
      <c s="987"/>
      <c s="988" t="s">
        <v>128</v>
      </c>
      <c s="988" t="s">
        <v>129</v>
      </c>
      <c s="988" t="s">
        <v>14</v>
      </c>
      <c s="989" t="s">
        <v>130</v>
      </c>
      <c s="990" t="s">
        <v>131</v>
      </c>
      <c s="988" t="s">
        <v>132</v>
      </c>
      <c s="988" t="s">
        <v>133</v>
      </c>
      <c s="988" t="s">
        <v>134</v>
      </c>
      <c s="988" t="s">
        <v>135</v>
      </c>
      <c s="988" t="s">
        <v>14</v>
      </c>
      <c s="991" t="s">
        <v>87</v>
      </c>
      <c s="107"/>
    </row>
    <row s="118" customFormat="1" customHeight="1" ht="18">
      <c s="107"/>
      <c s="107"/>
      <c s="992"/>
      <c s="993" t="s">
        <v>136</v>
      </c>
      <c s="994">
        <f>SUM(E12:E17)</f>
        <v>25</v>
      </c>
      <c s="994">
        <f>SUM(F12:F17)</f>
        <v>57</v>
      </c>
      <c s="995">
        <f>SUM(E11:F11)</f>
        <v>82</v>
      </c>
      <c s="996"/>
      <c s="994">
        <f>SUM(I12:I17)</f>
        <v>55</v>
      </c>
      <c s="994">
        <f>SUM(J12:J17)</f>
        <v>64</v>
      </c>
      <c s="994">
        <f>SUM(K12:K17)</f>
        <v>43</v>
      </c>
      <c s="994">
        <f>SUM(L12:L17)</f>
        <v>34</v>
      </c>
      <c s="994">
        <f>SUM(M12:M17)</f>
        <v>12</v>
      </c>
      <c s="997">
        <f>SUM(I11:M11)</f>
        <v>208</v>
      </c>
      <c s="998">
        <f>G11+N11</f>
        <v>290</v>
      </c>
      <c s="107"/>
    </row>
    <row s="118" customFormat="1" customHeight="1" ht="18">
      <c s="137"/>
      <c s="138"/>
      <c s="992"/>
      <c s="999" t="s">
        <v>137</v>
      </c>
      <c s="1000">
        <v>2</v>
      </c>
      <c s="1000">
        <v>6</v>
      </c>
      <c s="997">
        <f>SUM(E12:F12)</f>
        <v>8</v>
      </c>
      <c s="1001"/>
      <c s="1000">
        <v>4</v>
      </c>
      <c s="1000">
        <v>7</v>
      </c>
      <c s="1000">
        <v>1</v>
      </c>
      <c s="1000">
        <v>1</v>
      </c>
      <c s="1000">
        <v>1</v>
      </c>
      <c s="997">
        <f>SUM(I12:M12)</f>
        <v>14</v>
      </c>
      <c s="998">
        <f>G12+N12</f>
        <v>22</v>
      </c>
      <c s="107"/>
    </row>
    <row s="118" customFormat="1" customHeight="1" ht="18">
      <c s="137"/>
      <c s="138"/>
      <c s="992"/>
      <c s="1002" t="s">
        <v>138</v>
      </c>
      <c s="1000">
        <v>3</v>
      </c>
      <c s="1000">
        <v>7</v>
      </c>
      <c s="997">
        <f>SUM(E13:F13)</f>
        <v>10</v>
      </c>
      <c s="1001"/>
      <c s="1000">
        <v>4</v>
      </c>
      <c s="1000">
        <v>4</v>
      </c>
      <c s="1000">
        <v>4</v>
      </c>
      <c s="1000">
        <v>5</v>
      </c>
      <c s="1000">
        <v>4</v>
      </c>
      <c s="997">
        <f>SUM(I13:M13)</f>
        <v>21</v>
      </c>
      <c s="998">
        <f>G13+N13</f>
        <v>31</v>
      </c>
      <c s="107"/>
    </row>
    <row s="118" customFormat="1" customHeight="1" ht="18">
      <c s="137"/>
      <c s="138"/>
      <c s="992"/>
      <c s="1002" t="s">
        <v>139</v>
      </c>
      <c s="1000">
        <v>1</v>
      </c>
      <c s="1000">
        <v>10</v>
      </c>
      <c s="997">
        <f>SUM(E14:F14)</f>
        <v>11</v>
      </c>
      <c s="1001"/>
      <c s="1000">
        <v>5</v>
      </c>
      <c s="1000">
        <v>11</v>
      </c>
      <c s="1000">
        <v>9</v>
      </c>
      <c s="1000">
        <v>1</v>
      </c>
      <c s="1000">
        <v>2</v>
      </c>
      <c s="997">
        <f>SUM(I14:M14)</f>
        <v>28</v>
      </c>
      <c s="998">
        <f>G14+N14</f>
        <v>39</v>
      </c>
      <c s="107"/>
    </row>
    <row s="118" customFormat="1" customHeight="1" ht="18">
      <c s="107"/>
      <c s="107"/>
      <c s="992"/>
      <c s="1002" t="s">
        <v>140</v>
      </c>
      <c s="1000">
        <v>8</v>
      </c>
      <c s="1000">
        <v>9</v>
      </c>
      <c s="997">
        <f>SUM(E15:F15)</f>
        <v>17</v>
      </c>
      <c s="1001"/>
      <c s="1000">
        <v>13</v>
      </c>
      <c s="1000">
        <v>13</v>
      </c>
      <c s="1000">
        <v>7</v>
      </c>
      <c s="1000">
        <v>7</v>
      </c>
      <c s="1000">
        <v>3</v>
      </c>
      <c s="997">
        <f>SUM(I15:M15)</f>
        <v>43</v>
      </c>
      <c s="998">
        <f>G15+N15</f>
        <v>60</v>
      </c>
      <c s="107"/>
    </row>
    <row s="210" customFormat="1" customHeight="1" ht="18">
      <c s="107"/>
      <c s="107"/>
      <c s="992"/>
      <c s="1002" t="s">
        <v>141</v>
      </c>
      <c s="1000">
        <v>4</v>
      </c>
      <c s="1000">
        <v>15</v>
      </c>
      <c s="997">
        <f>SUM(E16:F16)</f>
        <v>19</v>
      </c>
      <c s="1001"/>
      <c s="1000">
        <v>13</v>
      </c>
      <c s="1000">
        <v>13</v>
      </c>
      <c s="1000">
        <v>8</v>
      </c>
      <c s="1000">
        <v>12</v>
      </c>
      <c s="1000">
        <v>1</v>
      </c>
      <c s="997">
        <f>SUM(I16:M16)</f>
        <v>47</v>
      </c>
      <c s="998">
        <f>G16+N16</f>
        <v>66</v>
      </c>
      <c s="107"/>
    </row>
    <row s="118" customFormat="1" customHeight="1" ht="18">
      <c s="107"/>
      <c s="107"/>
      <c s="992"/>
      <c s="1002" t="s">
        <v>142</v>
      </c>
      <c s="1000">
        <v>7</v>
      </c>
      <c s="1000">
        <v>10</v>
      </c>
      <c s="997">
        <f>SUM(E17:F17)</f>
        <v>17</v>
      </c>
      <c s="1001"/>
      <c s="1000">
        <v>16</v>
      </c>
      <c s="1000">
        <v>16</v>
      </c>
      <c s="1000">
        <v>14</v>
      </c>
      <c s="1000">
        <v>8</v>
      </c>
      <c s="1000">
        <v>1</v>
      </c>
      <c s="997">
        <f>SUM(I17:M17)</f>
        <v>55</v>
      </c>
      <c s="998">
        <f>G17+N17</f>
        <v>72</v>
      </c>
      <c s="107"/>
    </row>
    <row s="118" customFormat="1" customHeight="1" ht="18">
      <c s="107"/>
      <c s="107"/>
      <c s="992"/>
      <c s="993" t="s">
        <v>143</v>
      </c>
      <c s="1000">
        <v>0</v>
      </c>
      <c s="1000">
        <v>0</v>
      </c>
      <c s="997">
        <f>SUM(E18:F18)</f>
        <v>0</v>
      </c>
      <c s="1001"/>
      <c s="1000">
        <v>0</v>
      </c>
      <c s="1000">
        <v>0</v>
      </c>
      <c s="1000">
        <v>0</v>
      </c>
      <c s="1000">
        <v>0</v>
      </c>
      <c s="1000">
        <v>0</v>
      </c>
      <c s="997">
        <f>SUM(I18:M18)</f>
        <v>0</v>
      </c>
      <c s="998">
        <f>G18+N18</f>
        <v>0</v>
      </c>
      <c s="107"/>
    </row>
    <row s="118" customFormat="1" customHeight="1" ht="18">
      <c s="107"/>
      <c s="107"/>
      <c s="1003"/>
      <c s="1004" t="s">
        <v>144</v>
      </c>
      <c s="994">
        <f>SUM(E11,E18)</f>
        <v>25</v>
      </c>
      <c s="994">
        <f>SUM(F11,F18)</f>
        <v>57</v>
      </c>
      <c s="997">
        <f>SUM(E19:F19)</f>
        <v>82</v>
      </c>
      <c s="996"/>
      <c s="994">
        <f>SUM(I11,I18)</f>
        <v>55</v>
      </c>
      <c s="994">
        <f>SUM(J11,J18)</f>
        <v>64</v>
      </c>
      <c s="994">
        <f>SUM(K11,K18)</f>
        <v>43</v>
      </c>
      <c s="994">
        <f>SUM(L11,L18)</f>
        <v>34</v>
      </c>
      <c s="994">
        <f>SUM(M11,M18)</f>
        <v>12</v>
      </c>
      <c s="997">
        <f>SUM(I19:M19)</f>
        <v>208</v>
      </c>
      <c s="1006">
        <f>G19+N19</f>
        <v>290</v>
      </c>
      <c s="107"/>
    </row>
    <row s="118" customFormat="1" customHeight="1" ht="18">
      <c s="137"/>
      <c s="138"/>
      <c s="986" t="s">
        <v>145</v>
      </c>
      <c s="987"/>
      <c s="988" t="s">
        <v>128</v>
      </c>
      <c s="988" t="s">
        <v>129</v>
      </c>
      <c s="988" t="s">
        <v>14</v>
      </c>
      <c s="989" t="s">
        <v>130</v>
      </c>
      <c s="990" t="s">
        <v>131</v>
      </c>
      <c s="988" t="s">
        <v>132</v>
      </c>
      <c s="988" t="s">
        <v>133</v>
      </c>
      <c s="988" t="s">
        <v>134</v>
      </c>
      <c s="988" t="s">
        <v>135</v>
      </c>
      <c s="988" t="s">
        <v>14</v>
      </c>
      <c s="1007" t="s">
        <v>87</v>
      </c>
      <c s="107"/>
    </row>
    <row s="118" customFormat="1" customHeight="1" ht="18">
      <c s="137"/>
      <c s="138"/>
      <c s="992"/>
      <c s="993" t="s">
        <v>136</v>
      </c>
      <c s="994">
        <f>SUM(E22:E27)</f>
        <v>13</v>
      </c>
      <c s="994">
        <f>SUM(F22:F27)</f>
        <v>22</v>
      </c>
      <c s="995">
        <f>SUM(E21:F21)</f>
        <v>35</v>
      </c>
      <c s="996"/>
      <c s="994">
        <f>SUM(I22:I27)</f>
        <v>43</v>
      </c>
      <c s="994">
        <f>SUM(J22:J27)</f>
        <v>45</v>
      </c>
      <c s="994">
        <f>SUM(K22:K27)</f>
        <v>31</v>
      </c>
      <c s="994">
        <f>SUM(L22:L27)</f>
        <v>13</v>
      </c>
      <c s="994">
        <f>SUM(M22:M27)</f>
        <v>10</v>
      </c>
      <c s="997">
        <f>SUM(I21:M21)</f>
        <v>142</v>
      </c>
      <c s="998">
        <f>G21+N21</f>
        <v>177</v>
      </c>
      <c s="107"/>
    </row>
    <row s="118" customFormat="1" customHeight="1" ht="18">
      <c s="107"/>
      <c s="107"/>
      <c s="992"/>
      <c s="999" t="s">
        <v>137</v>
      </c>
      <c s="1000">
        <v>0</v>
      </c>
      <c s="1000">
        <v>0</v>
      </c>
      <c s="997">
        <f>SUM(E22:F22)</f>
        <v>0</v>
      </c>
      <c s="1001"/>
      <c s="1000">
        <v>2</v>
      </c>
      <c s="1000">
        <v>1</v>
      </c>
      <c s="1000">
        <v>0</v>
      </c>
      <c s="1000">
        <v>0</v>
      </c>
      <c s="1000">
        <v>0</v>
      </c>
      <c s="997">
        <f>SUM(I22:M22)</f>
        <v>3</v>
      </c>
      <c s="998">
        <f>G22+N22</f>
        <v>3</v>
      </c>
      <c s="107"/>
    </row>
    <row s="118" customFormat="1" customHeight="1" ht="18">
      <c s="107"/>
      <c s="107"/>
      <c s="992"/>
      <c s="1002" t="s">
        <v>138</v>
      </c>
      <c s="1000">
        <v>1</v>
      </c>
      <c s="1000">
        <v>1</v>
      </c>
      <c s="997">
        <f>SUM(E23:F23)</f>
        <v>2</v>
      </c>
      <c s="1001"/>
      <c s="1000">
        <v>0</v>
      </c>
      <c s="1000">
        <v>2</v>
      </c>
      <c s="1000">
        <v>1</v>
      </c>
      <c s="1000">
        <v>0</v>
      </c>
      <c s="1000">
        <v>0</v>
      </c>
      <c s="997">
        <f>SUM(I23:M23)</f>
        <v>3</v>
      </c>
      <c s="998">
        <f>G23+N23</f>
        <v>5</v>
      </c>
      <c s="107"/>
    </row>
    <row s="210" customFormat="1" customHeight="1" ht="18">
      <c s="107"/>
      <c s="107"/>
      <c s="992"/>
      <c s="1002" t="s">
        <v>139</v>
      </c>
      <c s="1000">
        <v>0</v>
      </c>
      <c s="1000">
        <v>4</v>
      </c>
      <c s="997">
        <f>SUM(E24:F24)</f>
        <v>4</v>
      </c>
      <c s="1001"/>
      <c s="1000">
        <v>8</v>
      </c>
      <c s="1000">
        <v>3</v>
      </c>
      <c s="1000">
        <v>3</v>
      </c>
      <c s="1000">
        <v>1</v>
      </c>
      <c s="1000">
        <v>0</v>
      </c>
      <c s="997">
        <f>SUM(I24:M24)</f>
        <v>15</v>
      </c>
      <c s="998">
        <f>G24+N24</f>
        <v>19</v>
      </c>
      <c s="107"/>
    </row>
    <row s="118" customFormat="1" customHeight="1" ht="18">
      <c s="107"/>
      <c s="107"/>
      <c s="992"/>
      <c s="1002" t="s">
        <v>140</v>
      </c>
      <c s="1000">
        <v>2</v>
      </c>
      <c s="1000">
        <v>3</v>
      </c>
      <c s="997">
        <f>SUM(E25:F25)</f>
        <v>5</v>
      </c>
      <c s="1001"/>
      <c s="1000">
        <v>6</v>
      </c>
      <c s="1000">
        <v>8</v>
      </c>
      <c s="1000">
        <v>3</v>
      </c>
      <c s="1000">
        <v>4</v>
      </c>
      <c s="1000">
        <v>2</v>
      </c>
      <c s="997">
        <f>SUM(I25:M25)</f>
        <v>23</v>
      </c>
      <c s="998">
        <f>G25+N25</f>
        <v>28</v>
      </c>
      <c s="107"/>
    </row>
    <row s="118" customFormat="1" customHeight="1" ht="18">
      <c s="107"/>
      <c s="107"/>
      <c s="992"/>
      <c s="1002" t="s">
        <v>141</v>
      </c>
      <c s="1000">
        <v>7</v>
      </c>
      <c s="1000">
        <v>10</v>
      </c>
      <c s="997">
        <f>SUM(E26:F26)</f>
        <v>17</v>
      </c>
      <c s="1001"/>
      <c s="1000">
        <v>17</v>
      </c>
      <c s="1000">
        <v>11</v>
      </c>
      <c s="1000">
        <v>10</v>
      </c>
      <c s="1000">
        <v>5</v>
      </c>
      <c s="1000">
        <v>2</v>
      </c>
      <c s="997">
        <f>SUM(I26:M26)</f>
        <v>45</v>
      </c>
      <c s="998">
        <f>G26+N26</f>
        <v>62</v>
      </c>
      <c s="107"/>
    </row>
    <row s="118" customFormat="1" customHeight="1" ht="18">
      <c s="107"/>
      <c s="107"/>
      <c s="992"/>
      <c s="1002" t="s">
        <v>142</v>
      </c>
      <c s="1000">
        <v>3</v>
      </c>
      <c s="1000">
        <v>4</v>
      </c>
      <c s="997">
        <f>SUM(E27:F27)</f>
        <v>7</v>
      </c>
      <c s="1001"/>
      <c s="1000">
        <v>10</v>
      </c>
      <c s="1000">
        <v>20</v>
      </c>
      <c s="1000">
        <v>14</v>
      </c>
      <c s="1000">
        <v>3</v>
      </c>
      <c s="1000">
        <v>6</v>
      </c>
      <c s="997">
        <f>SUM(I27:M27)</f>
        <v>53</v>
      </c>
      <c s="998">
        <f>G27+N27</f>
        <v>60</v>
      </c>
      <c s="107"/>
    </row>
    <row s="118" customFormat="1" customHeight="1" ht="18">
      <c s="107"/>
      <c s="107"/>
      <c s="992"/>
      <c s="993" t="s">
        <v>143</v>
      </c>
      <c s="1000">
        <v>0</v>
      </c>
      <c s="1000">
        <v>0</v>
      </c>
      <c s="997">
        <f>SUM(E28:F28)</f>
        <v>0</v>
      </c>
      <c s="1001"/>
      <c s="1000">
        <v>0</v>
      </c>
      <c s="1000">
        <v>0</v>
      </c>
      <c s="1000">
        <v>0</v>
      </c>
      <c s="1000">
        <v>0</v>
      </c>
      <c s="1000">
        <v>0</v>
      </c>
      <c s="997">
        <f>SUM(I28:M28)</f>
        <v>0</v>
      </c>
      <c s="998">
        <f>G28+N28</f>
        <v>0</v>
      </c>
      <c s="107"/>
    </row>
    <row s="118" customFormat="1" customHeight="1" ht="18">
      <c s="137"/>
      <c s="138"/>
      <c s="1003"/>
      <c s="1004" t="s">
        <v>144</v>
      </c>
      <c s="994">
        <f>SUM(E21,E28)</f>
        <v>13</v>
      </c>
      <c s="994">
        <f>SUM(F21,F28)</f>
        <v>22</v>
      </c>
      <c s="997">
        <f>SUM(E29:F29)</f>
        <v>35</v>
      </c>
      <c s="996"/>
      <c s="994">
        <f>SUM(I21,I28)</f>
        <v>43</v>
      </c>
      <c s="994">
        <f>SUM(J21,J28)</f>
        <v>45</v>
      </c>
      <c s="994">
        <f>SUM(K21,K28)</f>
        <v>31</v>
      </c>
      <c s="994">
        <f>SUM(L21,L28)</f>
        <v>13</v>
      </c>
      <c s="994">
        <f>SUM(M21,M28)</f>
        <v>10</v>
      </c>
      <c s="997">
        <f>SUM(I29:M29)</f>
        <v>142</v>
      </c>
      <c s="1006">
        <f>G29+N29</f>
        <v>177</v>
      </c>
      <c s="107"/>
    </row>
    <row s="118" customFormat="1" customHeight="1" ht="18">
      <c s="137"/>
      <c s="138"/>
      <c s="986" t="s">
        <v>14</v>
      </c>
      <c s="987"/>
      <c s="988" t="s">
        <v>128</v>
      </c>
      <c s="988" t="s">
        <v>129</v>
      </c>
      <c s="988" t="s">
        <v>14</v>
      </c>
      <c s="989" t="s">
        <v>130</v>
      </c>
      <c s="990" t="s">
        <v>131</v>
      </c>
      <c s="988" t="s">
        <v>132</v>
      </c>
      <c s="988" t="s">
        <v>133</v>
      </c>
      <c s="988" t="s">
        <v>134</v>
      </c>
      <c s="988" t="s">
        <v>135</v>
      </c>
      <c s="988" t="s">
        <v>14</v>
      </c>
      <c s="1007" t="s">
        <v>87</v>
      </c>
      <c s="107"/>
    </row>
    <row s="118" customFormat="1" customHeight="1" ht="18">
      <c s="107"/>
      <c s="107"/>
      <c s="992"/>
      <c s="993" t="s">
        <v>136</v>
      </c>
      <c s="994">
        <f>SUM(E32:E37)</f>
        <v>38</v>
      </c>
      <c s="994">
        <f>SUM(F32:F37)</f>
        <v>79</v>
      </c>
      <c s="995">
        <f>SUM(E31:F31)</f>
        <v>117</v>
      </c>
      <c s="1016"/>
      <c s="994">
        <f>SUM(I32:I37)</f>
        <v>98</v>
      </c>
      <c s="994">
        <f>SUM(J32:J37)</f>
        <v>109</v>
      </c>
      <c s="994">
        <f>SUM(K32:K37)</f>
        <v>74</v>
      </c>
      <c s="994">
        <f>SUM(L32:L37)</f>
        <v>47</v>
      </c>
      <c s="994">
        <f>SUM(M32:M37)</f>
        <v>22</v>
      </c>
      <c s="997">
        <f>SUM(I31:M31)</f>
        <v>350</v>
      </c>
      <c s="998">
        <f>G31+N31</f>
        <v>467</v>
      </c>
      <c s="107"/>
    </row>
    <row s="118" customFormat="1" customHeight="1" ht="18">
      <c s="137"/>
      <c s="138"/>
      <c s="992"/>
      <c s="999" t="s">
        <v>137</v>
      </c>
      <c s="994">
        <f>E12+E22</f>
        <v>2</v>
      </c>
      <c s="994">
        <f>F12+F22</f>
        <v>6</v>
      </c>
      <c s="995">
        <f>SUM(E32:F32)</f>
        <v>8</v>
      </c>
      <c s="1016"/>
      <c s="994">
        <f>I12+I22</f>
        <v>6</v>
      </c>
      <c s="994">
        <f>J12+J22</f>
        <v>8</v>
      </c>
      <c s="994">
        <f>K12+K22</f>
        <v>1</v>
      </c>
      <c s="994">
        <f>L12+L22</f>
        <v>1</v>
      </c>
      <c s="994">
        <f>M12+M22</f>
        <v>1</v>
      </c>
      <c s="997">
        <f>SUM(I32:M32)</f>
        <v>17</v>
      </c>
      <c s="998">
        <f>G32+N32</f>
        <v>25</v>
      </c>
      <c s="107"/>
    </row>
    <row s="118" customFormat="1" customHeight="1" ht="18">
      <c s="137"/>
      <c s="138"/>
      <c s="992"/>
      <c s="1002" t="s">
        <v>138</v>
      </c>
      <c s="994">
        <f>E13+E23</f>
        <v>4</v>
      </c>
      <c s="994">
        <f>F13+F23</f>
        <v>8</v>
      </c>
      <c s="995">
        <f>SUM(E33:F33)</f>
        <v>12</v>
      </c>
      <c s="1016"/>
      <c s="994">
        <f>I13+I23</f>
        <v>4</v>
      </c>
      <c s="994">
        <f>J13+J23</f>
        <v>6</v>
      </c>
      <c s="994">
        <f>K13+K23</f>
        <v>5</v>
      </c>
      <c s="994">
        <f>L13+L23</f>
        <v>5</v>
      </c>
      <c s="994">
        <f>M13+M23</f>
        <v>4</v>
      </c>
      <c s="997">
        <f>SUM(I33:M33)</f>
        <v>24</v>
      </c>
      <c s="998">
        <f>G33+N33</f>
        <v>36</v>
      </c>
      <c s="107"/>
    </row>
    <row s="118" customFormat="1" customHeight="1" ht="18">
      <c s="107"/>
      <c s="107"/>
      <c s="992"/>
      <c s="1002" t="s">
        <v>139</v>
      </c>
      <c s="994">
        <f>E14+E24</f>
        <v>1</v>
      </c>
      <c s="994">
        <f>F14+F24</f>
        <v>14</v>
      </c>
      <c s="995">
        <f>SUM(E34:F34)</f>
        <v>15</v>
      </c>
      <c s="1016"/>
      <c s="994">
        <f>I14+I24</f>
        <v>13</v>
      </c>
      <c s="994">
        <f>J14+J24</f>
        <v>14</v>
      </c>
      <c s="994">
        <f>K14+K24</f>
        <v>12</v>
      </c>
      <c s="994">
        <f>L14+L24</f>
        <v>2</v>
      </c>
      <c s="994">
        <f>M14+M24</f>
        <v>2</v>
      </c>
      <c s="997">
        <f>SUM(I34:M34)</f>
        <v>43</v>
      </c>
      <c s="998">
        <f>G34+N34</f>
        <v>58</v>
      </c>
      <c s="107"/>
    </row>
    <row s="118" customFormat="1" customHeight="1" ht="18">
      <c s="137"/>
      <c s="138"/>
      <c s="992"/>
      <c s="1002" t="s">
        <v>140</v>
      </c>
      <c s="994">
        <f>E15+E25</f>
        <v>10</v>
      </c>
      <c s="994">
        <f>F15+F25</f>
        <v>12</v>
      </c>
      <c s="995">
        <f>SUM(E35:F35)</f>
        <v>22</v>
      </c>
      <c s="1016"/>
      <c s="994">
        <f>I15+I25</f>
        <v>19</v>
      </c>
      <c s="994">
        <f>J15+J25</f>
        <v>21</v>
      </c>
      <c s="994">
        <f>K15+K25</f>
        <v>10</v>
      </c>
      <c s="994">
        <f>L15+L25</f>
        <v>11</v>
      </c>
      <c s="994">
        <f>M15+M25</f>
        <v>5</v>
      </c>
      <c s="997">
        <f>SUM(I35:M35)</f>
        <v>66</v>
      </c>
      <c s="998">
        <f>G35+N35</f>
        <v>88</v>
      </c>
      <c s="107"/>
    </row>
    <row s="118" customFormat="1" customHeight="1" ht="18">
      <c s="137"/>
      <c s="138"/>
      <c s="992"/>
      <c s="1002" t="s">
        <v>141</v>
      </c>
      <c s="994">
        <f>E16+E26</f>
        <v>11</v>
      </c>
      <c s="994">
        <f>F16+F26</f>
        <v>25</v>
      </c>
      <c s="995">
        <f>SUM(E36:F36)</f>
        <v>36</v>
      </c>
      <c s="1016"/>
      <c s="994">
        <f>I16+I26</f>
        <v>30</v>
      </c>
      <c s="994">
        <f>J16+J26</f>
        <v>24</v>
      </c>
      <c s="994">
        <f>K16+K26</f>
        <v>18</v>
      </c>
      <c s="994">
        <f>L16+L26</f>
        <v>17</v>
      </c>
      <c s="994">
        <f>M16+M26</f>
        <v>3</v>
      </c>
      <c s="997">
        <f>SUM(I36:M36)</f>
        <v>92</v>
      </c>
      <c s="998">
        <f>G36+N36</f>
        <v>128</v>
      </c>
      <c s="107"/>
    </row>
    <row s="118" customFormat="1" customHeight="1" ht="18">
      <c s="137"/>
      <c s="138"/>
      <c s="992"/>
      <c s="1002" t="s">
        <v>142</v>
      </c>
      <c s="994">
        <f>E17+E27</f>
        <v>10</v>
      </c>
      <c s="994">
        <f>F17+F27</f>
        <v>14</v>
      </c>
      <c s="995">
        <f>SUM(E37:F37)</f>
        <v>24</v>
      </c>
      <c s="1016"/>
      <c s="994">
        <f>I17+I27</f>
        <v>26</v>
      </c>
      <c s="994">
        <f>J17+J27</f>
        <v>36</v>
      </c>
      <c s="994">
        <f>K17+K27</f>
        <v>28</v>
      </c>
      <c s="994">
        <f>L17+L27</f>
        <v>11</v>
      </c>
      <c s="994">
        <f>M17+M27</f>
        <v>7</v>
      </c>
      <c s="997">
        <f>SUM(I37:M37)</f>
        <v>108</v>
      </c>
      <c s="998">
        <f>G37+N37</f>
        <v>132</v>
      </c>
      <c s="107"/>
    </row>
    <row s="118" customFormat="1" customHeight="1" ht="18">
      <c s="137"/>
      <c s="138"/>
      <c s="992"/>
      <c s="993" t="s">
        <v>143</v>
      </c>
      <c s="994">
        <f>E18+E28</f>
        <v>0</v>
      </c>
      <c s="994">
        <f>F18+F28</f>
        <v>0</v>
      </c>
      <c s="995">
        <f>SUM(E38:F38)</f>
        <v>0</v>
      </c>
      <c s="1016"/>
      <c s="994">
        <f>I18+I28</f>
        <v>0</v>
      </c>
      <c s="994">
        <f>J18+J28</f>
        <v>0</v>
      </c>
      <c s="994">
        <f>K18+K28</f>
        <v>0</v>
      </c>
      <c s="994">
        <f>L18+L28</f>
        <v>0</v>
      </c>
      <c s="994">
        <f>M18+M28</f>
        <v>0</v>
      </c>
      <c s="997">
        <f>SUM(I38:M38)</f>
        <v>0</v>
      </c>
      <c s="998">
        <f>G38+N38</f>
        <v>0</v>
      </c>
      <c s="107"/>
    </row>
    <row s="118" customFormat="1" customHeight="1" ht="18">
      <c s="137"/>
      <c s="138"/>
      <c s="1003"/>
      <c s="1004" t="s">
        <v>144</v>
      </c>
      <c s="1010">
        <f>SUM(E31,E38)</f>
        <v>38</v>
      </c>
      <c s="1010">
        <f>SUM(F31,F38)</f>
        <v>79</v>
      </c>
      <c s="1011">
        <f>SUM(E39:F39)</f>
        <v>117</v>
      </c>
      <c s="1017"/>
      <c s="1010">
        <f>SUM(I31,I38)</f>
        <v>98</v>
      </c>
      <c s="1010">
        <f>SUM(J31,J38)</f>
        <v>109</v>
      </c>
      <c s="1010">
        <f>SUM(K31,K38)</f>
        <v>74</v>
      </c>
      <c s="1010">
        <f>SUM(L31,L38)</f>
        <v>47</v>
      </c>
      <c s="1010">
        <f>SUM(M31,M38)</f>
        <v>22</v>
      </c>
      <c s="1013">
        <f>SUM(I39:M39)</f>
        <v>350</v>
      </c>
      <c s="1006">
        <f>G39+N39</f>
        <v>467</v>
      </c>
      <c s="107"/>
    </row>
    <row s="118" customFormat="1" customHeight="1" ht="18">
      <c s="137"/>
      <c s="138"/>
      <c s="1015" t="s">
        <v>150</v>
      </c>
      <c s="1015"/>
      <c s="107"/>
      <c s="107"/>
      <c s="107"/>
      <c s="107"/>
      <c s="107"/>
      <c s="107"/>
      <c s="107"/>
      <c s="107"/>
      <c s="107"/>
      <c s="107"/>
      <c s="107"/>
      <c s="107"/>
    </row>
    <row s="118" customFormat="1" customHeight="1" ht="12">
      <c s="137"/>
      <c s="138"/>
      <c s="107"/>
      <c s="107"/>
      <c s="107"/>
      <c s="107"/>
      <c s="107"/>
      <c s="107"/>
      <c s="107"/>
      <c s="107"/>
      <c s="107"/>
      <c s="107"/>
      <c s="107"/>
      <c s="107"/>
      <c s="107"/>
      <c s="107"/>
    </row>
  </sheetData>
  <sheetProtection selectLockedCells="1" selectUnlockedCells="1"/>
  <mergeCells count="5">
    <mergeCell ref="A3:P3"/>
    <mergeCell ref="A4:P4"/>
    <mergeCell ref="C10:C19"/>
    <mergeCell ref="C20:C29"/>
    <mergeCell ref="C30:C39"/>
  </mergeCel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election activeCell="A1" sqref="A1"/>
    </sheetView>
  </sheetViews>
  <sheetFormatPr defaultColWidth="9" customHeight="1" defaultRowHeight="12"/>
  <cols>
    <col min="1" max="1" style="461" width="2.796875" customWidth="1"/>
    <col min="2" max="2" style="461" width="2.296875" customWidth="1"/>
    <col min="3" max="3" style="461" width="20.796875" customWidth="1"/>
    <col min="4" max="14" style="461" width="14.3984375" customWidth="1"/>
    <col min="15" max="15" style="461" width="4" customWidth="1"/>
  </cols>
  <sheetData>
    <row s="392" customFormat="1" customHeight="1" ht="18">
      <c s="1018" t="s">
        <v>151</v>
      </c>
      <c s="102"/>
      <c s="102"/>
      <c s="102"/>
      <c s="102"/>
      <c s="102"/>
      <c s="102"/>
      <c s="102"/>
      <c s="102"/>
      <c s="102"/>
      <c s="102"/>
      <c s="102"/>
      <c s="102"/>
      <c s="102"/>
      <c s="879"/>
    </row>
    <row s="392" customFormat="1" customHeight="1" ht="18">
      <c s="102"/>
      <c s="102"/>
      <c s="102"/>
      <c s="102"/>
      <c s="102"/>
      <c s="102"/>
      <c s="102"/>
      <c s="102"/>
      <c s="102"/>
      <c s="102"/>
      <c s="102"/>
      <c s="102"/>
      <c s="102"/>
      <c s="102"/>
      <c s="879"/>
    </row>
    <row s="392" customFormat="1" customHeight="1" ht="18">
      <c s="646" t="s">
        <v>1</v>
      </c>
      <c s="646"/>
      <c s="646"/>
      <c s="646"/>
      <c s="646"/>
      <c s="646"/>
      <c s="646"/>
      <c s="646"/>
      <c s="646"/>
      <c s="646"/>
      <c s="646"/>
      <c s="646"/>
      <c s="646"/>
      <c s="646"/>
      <c s="646"/>
    </row>
    <row s="392" customFormat="1" customHeight="1" ht="18">
      <c s="1019" t="s">
        <v>2</v>
      </c>
      <c s="1020" t="s"/>
      <c s="1020" t="s"/>
      <c s="1020" t="s"/>
      <c s="1020" t="s"/>
      <c s="1020" t="s"/>
      <c s="1020" t="s"/>
      <c s="1020" t="s"/>
      <c s="1020" t="s"/>
      <c s="1020" t="s"/>
      <c s="1020" t="s"/>
      <c s="1020" t="s"/>
      <c s="1020" t="s"/>
      <c s="1020" t="s"/>
      <c s="1020" t="s"/>
    </row>
    <row s="392" customFormat="1" customHeight="1" ht="18">
      <c s="102"/>
      <c s="102"/>
      <c s="102"/>
      <c s="102"/>
      <c s="102"/>
      <c s="102"/>
      <c s="102"/>
      <c s="102"/>
      <c s="102"/>
      <c s="102"/>
      <c s="102"/>
      <c s="102"/>
      <c s="1021" t="s">
        <v>3</v>
      </c>
      <c s="847" t="s">
        <v>4</v>
      </c>
    </row>
    <row s="392" customFormat="1" customHeight="1" ht="18">
      <c s="102"/>
      <c s="102"/>
      <c s="102"/>
      <c s="102"/>
      <c s="102"/>
      <c s="102"/>
      <c s="102"/>
      <c s="102"/>
      <c s="102"/>
      <c s="102"/>
      <c s="102"/>
      <c s="102"/>
      <c s="1022" t="s">
        <v>5</v>
      </c>
      <c s="849" t="s">
        <v>6</v>
      </c>
      <c s="392" t="s">
        <v>7</v>
      </c>
    </row>
    <row customHeight="1" ht="18">
      <c s="393"/>
      <c s="1023" t="s">
        <v>89</v>
      </c>
      <c s="393"/>
      <c s="393"/>
      <c s="393"/>
      <c s="393"/>
      <c s="393"/>
      <c s="393"/>
      <c s="393"/>
      <c s="393"/>
      <c s="393"/>
      <c s="393"/>
      <c s="393"/>
      <c s="393"/>
      <c s="393"/>
    </row>
    <row customHeight="1" ht="18">
      <c s="393"/>
      <c s="1023" t="s">
        <v>152</v>
      </c>
      <c s="878"/>
      <c s="393"/>
      <c s="393"/>
      <c s="393"/>
      <c s="393"/>
      <c s="393"/>
      <c s="393"/>
      <c s="393"/>
      <c s="393"/>
      <c s="393"/>
      <c s="393"/>
      <c s="393"/>
      <c s="393"/>
    </row>
    <row s="398" customFormat="1" customHeight="1" ht="18">
      <c s="397"/>
      <c s="397"/>
      <c s="648"/>
      <c s="1024" t="s">
        <v>153</v>
      </c>
      <c s="1025"/>
      <c s="1025"/>
      <c s="1026" t="s">
        <v>154</v>
      </c>
      <c s="1025"/>
      <c s="1025"/>
      <c s="1025"/>
      <c s="1025"/>
      <c s="1025"/>
      <c s="1025"/>
      <c s="1027" t="s">
        <v>87</v>
      </c>
      <c s="397"/>
    </row>
    <row s="398" customFormat="1" customHeight="1" ht="18">
      <c s="397"/>
      <c s="397"/>
      <c s="656"/>
      <c s="1028" t="s">
        <v>128</v>
      </c>
      <c s="1028" t="s">
        <v>129</v>
      </c>
      <c s="1028" t="s">
        <v>14</v>
      </c>
      <c s="1029" t="s">
        <v>130</v>
      </c>
      <c s="1030" t="s">
        <v>131</v>
      </c>
      <c s="1028" t="s">
        <v>132</v>
      </c>
      <c s="1028" t="s">
        <v>133</v>
      </c>
      <c s="1028" t="s">
        <v>134</v>
      </c>
      <c s="1028" t="s">
        <v>135</v>
      </c>
      <c s="1028" t="s">
        <v>14</v>
      </c>
      <c s="1031"/>
      <c s="402"/>
    </row>
    <row s="398" customFormat="1" customHeight="1" ht="18">
      <c s="403"/>
      <c s="404"/>
      <c s="1032" t="s">
        <v>118</v>
      </c>
      <c s="1033">
        <v>4655</v>
      </c>
      <c s="1033">
        <v>10384</v>
      </c>
      <c s="1034">
        <f>SUM(D11:E11)</f>
        <v>15039</v>
      </c>
      <c s="1035"/>
      <c s="1033">
        <v>18386</v>
      </c>
      <c s="1033">
        <v>18169</v>
      </c>
      <c s="1033">
        <v>13037</v>
      </c>
      <c s="1033">
        <v>7798</v>
      </c>
      <c s="1033">
        <v>4418</v>
      </c>
      <c s="1034">
        <f>SUM(G11:L11)</f>
        <v>61808</v>
      </c>
      <c s="1036">
        <f>F11+M11</f>
        <v>76847</v>
      </c>
      <c s="402"/>
    </row>
    <row s="398" customFormat="1" customHeight="1" ht="18">
      <c s="403"/>
      <c s="404"/>
      <c s="1032" t="s">
        <v>119</v>
      </c>
      <c s="1033">
        <v>132</v>
      </c>
      <c s="1033">
        <v>511</v>
      </c>
      <c s="1034">
        <f>SUM(D12:E12)</f>
        <v>643</v>
      </c>
      <c s="1035"/>
      <c s="1033">
        <v>322</v>
      </c>
      <c s="1033">
        <v>621</v>
      </c>
      <c s="1033">
        <v>313</v>
      </c>
      <c s="1033">
        <v>254</v>
      </c>
      <c s="1033">
        <v>204</v>
      </c>
      <c s="1034">
        <f>SUM(G12:L12)</f>
        <v>1714</v>
      </c>
      <c s="1037">
        <f>F12+M12</f>
        <v>2357</v>
      </c>
      <c s="402"/>
    </row>
    <row s="398" customFormat="1" customHeight="1" ht="18">
      <c s="403"/>
      <c s="404"/>
      <c s="1038" t="s">
        <v>144</v>
      </c>
      <c s="1039">
        <f>SUM(D11:D12)</f>
        <v>4787</v>
      </c>
      <c s="1039">
        <f>SUM(E11:E12)</f>
        <v>10895</v>
      </c>
      <c s="1040">
        <f>SUM(D13:E13)</f>
        <v>15682</v>
      </c>
      <c s="1041"/>
      <c s="1042">
        <f>SUM(H11:H12)</f>
        <v>18708</v>
      </c>
      <c s="1042">
        <f>SUM(I11:I12)</f>
        <v>18790</v>
      </c>
      <c s="1042">
        <f>SUM(J11:J12)</f>
        <v>13350</v>
      </c>
      <c s="1042">
        <f>SUM(K11:K12)</f>
        <v>8052</v>
      </c>
      <c s="1042">
        <f>SUM(L11:L12)</f>
        <v>4622</v>
      </c>
      <c s="1040">
        <f>SUM(M11:M12)</f>
        <v>63522</v>
      </c>
      <c s="1043">
        <f>F13+M13</f>
        <v>79204</v>
      </c>
      <c s="402"/>
    </row>
    <row s="398" customFormat="1" customHeight="1" ht="12">
      <c s="397"/>
      <c s="397"/>
      <c s="397"/>
      <c s="397"/>
      <c s="397"/>
      <c s="397"/>
      <c s="397"/>
      <c s="397"/>
      <c s="397"/>
      <c s="397"/>
      <c s="397"/>
      <c s="397"/>
      <c s="397"/>
      <c s="397"/>
      <c s="397"/>
    </row>
    <row s="419" customFormat="1" customHeight="1" ht="21">
      <c s="417"/>
      <c s="1044" t="s">
        <v>155</v>
      </c>
      <c s="418"/>
      <c s="417"/>
      <c s="417"/>
      <c s="417"/>
      <c s="417"/>
      <c s="417"/>
      <c s="417"/>
      <c s="417"/>
      <c s="417"/>
      <c s="417"/>
      <c s="417"/>
      <c s="417"/>
      <c s="417"/>
    </row>
    <row s="398" customFormat="1" customHeight="1" ht="18">
      <c s="397"/>
      <c s="397"/>
      <c s="648"/>
      <c s="1024" t="s">
        <v>153</v>
      </c>
      <c s="1025"/>
      <c s="1025"/>
      <c s="1026" t="s">
        <v>154</v>
      </c>
      <c s="1045"/>
      <c s="1025"/>
      <c s="1025"/>
      <c s="1025"/>
      <c s="1025"/>
      <c s="1046"/>
      <c s="1027" t="s">
        <v>87</v>
      </c>
      <c s="397"/>
    </row>
    <row s="398" customFormat="1" customHeight="1" ht="18">
      <c s="397"/>
      <c s="397"/>
      <c s="656"/>
      <c s="1028" t="s">
        <v>128</v>
      </c>
      <c s="1028" t="s">
        <v>129</v>
      </c>
      <c s="1028" t="s">
        <v>14</v>
      </c>
      <c s="1029" t="s">
        <v>130</v>
      </c>
      <c s="1030" t="s">
        <v>131</v>
      </c>
      <c s="1028" t="s">
        <v>132</v>
      </c>
      <c s="1028" t="s">
        <v>133</v>
      </c>
      <c s="1028" t="s">
        <v>134</v>
      </c>
      <c s="1028" t="s">
        <v>135</v>
      </c>
      <c s="1047" t="s">
        <v>14</v>
      </c>
      <c s="1031"/>
      <c s="402"/>
    </row>
    <row s="398" customFormat="1" customHeight="1" ht="18">
      <c s="403"/>
      <c s="404"/>
      <c s="1032" t="s">
        <v>118</v>
      </c>
      <c s="1033">
        <v>175</v>
      </c>
      <c s="1033">
        <v>326</v>
      </c>
      <c s="1034">
        <f>SUM(D18:E18)</f>
        <v>501</v>
      </c>
      <c s="1035"/>
      <c s="1033">
        <v>5850</v>
      </c>
      <c s="1033">
        <v>6038</v>
      </c>
      <c s="1033">
        <v>5166</v>
      </c>
      <c s="1033">
        <v>3495</v>
      </c>
      <c s="1033">
        <v>2509</v>
      </c>
      <c s="1034">
        <f>SUM(G18:L18)</f>
        <v>23058</v>
      </c>
      <c s="1036">
        <f>F18+M18</f>
        <v>23559</v>
      </c>
      <c s="402"/>
    </row>
    <row s="398" customFormat="1" customHeight="1" ht="18">
      <c s="403"/>
      <c s="404"/>
      <c s="1032" t="s">
        <v>119</v>
      </c>
      <c s="1033">
        <v>0</v>
      </c>
      <c s="1033">
        <v>4</v>
      </c>
      <c s="1034">
        <f>SUM(D19:E19)</f>
        <v>4</v>
      </c>
      <c s="1035"/>
      <c s="1033">
        <v>73</v>
      </c>
      <c s="1033">
        <v>157</v>
      </c>
      <c s="1033">
        <v>82</v>
      </c>
      <c s="1033">
        <v>81</v>
      </c>
      <c s="1033">
        <v>26</v>
      </c>
      <c s="1034">
        <f>SUM(G19:L19)</f>
        <v>419</v>
      </c>
      <c s="1036">
        <f>F19+M19</f>
        <v>423</v>
      </c>
      <c s="402"/>
    </row>
    <row s="398" customFormat="1" customHeight="1" ht="18">
      <c s="397"/>
      <c s="397"/>
      <c s="1038" t="s">
        <v>144</v>
      </c>
      <c s="1039">
        <f>SUM(D18:D19)</f>
        <v>175</v>
      </c>
      <c s="1039">
        <f>SUM(E18:E19)</f>
        <v>330</v>
      </c>
      <c s="1039">
        <f>SUM(D20:E20)</f>
        <v>505</v>
      </c>
      <c s="1041"/>
      <c s="1039">
        <f>SUM(H18:H19)</f>
        <v>5923</v>
      </c>
      <c s="1039">
        <f>SUM(I18:I19)</f>
        <v>6195</v>
      </c>
      <c s="1039">
        <f>SUM(J18:J19)</f>
        <v>5248</v>
      </c>
      <c s="1039">
        <f>SUM(K18:K19)</f>
        <v>3576</v>
      </c>
      <c s="1039">
        <f>SUM(L18:L19)</f>
        <v>2535</v>
      </c>
      <c s="1039">
        <f>SUM(M18:M19)</f>
        <v>23477</v>
      </c>
      <c s="1048">
        <f>F20+M20</f>
        <v>23982</v>
      </c>
      <c s="402"/>
    </row>
    <row s="398" customFormat="1" customHeight="1" ht="12">
      <c s="397"/>
      <c s="397"/>
      <c s="397"/>
      <c s="397"/>
      <c s="397"/>
      <c s="397"/>
      <c s="397"/>
      <c s="397"/>
      <c s="397"/>
      <c s="397"/>
      <c s="397"/>
      <c s="397"/>
      <c s="397"/>
      <c s="397"/>
      <c s="397"/>
    </row>
    <row s="419" customFormat="1" customHeight="1" ht="18">
      <c s="417"/>
      <c s="1044" t="s">
        <v>156</v>
      </c>
      <c s="417"/>
      <c s="417"/>
      <c s="417"/>
      <c s="417"/>
      <c s="417"/>
      <c s="417"/>
      <c s="417"/>
      <c s="417"/>
      <c s="417"/>
      <c s="417"/>
      <c s="417"/>
      <c s="417"/>
      <c s="417"/>
    </row>
    <row s="398" customFormat="1" customHeight="1" ht="18">
      <c s="397"/>
      <c s="397"/>
      <c s="648"/>
      <c s="1024" t="s">
        <v>153</v>
      </c>
      <c s="1025"/>
      <c s="1025"/>
      <c s="1049" t="s">
        <v>154</v>
      </c>
      <c s="1025"/>
      <c s="1025"/>
      <c s="1025"/>
      <c s="1025"/>
      <c s="1046"/>
      <c s="1027" t="s">
        <v>87</v>
      </c>
      <c s="397"/>
      <c s="397"/>
    </row>
    <row s="398" customFormat="1" customHeight="1" ht="18">
      <c s="397"/>
      <c s="397"/>
      <c s="649"/>
      <c s="1050" t="s">
        <v>128</v>
      </c>
      <c s="1050" t="s">
        <v>129</v>
      </c>
      <c s="1050" t="s">
        <v>14</v>
      </c>
      <c s="1051" t="s">
        <v>131</v>
      </c>
      <c s="1050" t="s">
        <v>132</v>
      </c>
      <c s="1050" t="s">
        <v>133</v>
      </c>
      <c s="1050" t="s">
        <v>134</v>
      </c>
      <c s="1050" t="s">
        <v>135</v>
      </c>
      <c s="1052" t="s">
        <v>14</v>
      </c>
      <c s="1053"/>
      <c s="397"/>
      <c s="397"/>
    </row>
    <row s="398" customFormat="1" customHeight="1" ht="18">
      <c s="397"/>
      <c s="397"/>
      <c s="1054" t="s">
        <v>91</v>
      </c>
      <c s="1055">
        <f>SUM(D26:D27)</f>
        <v>0</v>
      </c>
      <c s="1055">
        <f>SUM(E26:E27)</f>
        <v>0</v>
      </c>
      <c s="1055">
        <f>SUM(F26:F27)</f>
        <v>0</v>
      </c>
      <c s="1056">
        <f>SUM(G26:G27)</f>
        <v>260</v>
      </c>
      <c s="1057">
        <f>SUM(H26:H27)</f>
        <v>547</v>
      </c>
      <c s="1057">
        <f>SUM(I26:I27)</f>
        <v>2763</v>
      </c>
      <c s="1057">
        <f>SUM(J26:J27)</f>
        <v>3300</v>
      </c>
      <c s="1057">
        <f>SUM(K26:K27)</f>
        <v>2633</v>
      </c>
      <c s="1058">
        <f>SUM(L26:L27)</f>
        <v>9503</v>
      </c>
      <c s="1059">
        <f>F25+L25</f>
        <v>9503</v>
      </c>
      <c s="397"/>
      <c s="397"/>
    </row>
    <row s="398" customFormat="1" customHeight="1" ht="18">
      <c s="403"/>
      <c s="404"/>
      <c s="1060" t="s">
        <v>118</v>
      </c>
      <c s="1061">
        <v>0</v>
      </c>
      <c s="1061">
        <v>0</v>
      </c>
      <c s="1034">
        <f>SUM(D26:E26)</f>
        <v>0</v>
      </c>
      <c s="1062">
        <v>248</v>
      </c>
      <c s="1061">
        <v>547</v>
      </c>
      <c s="1061">
        <v>2741</v>
      </c>
      <c s="1061">
        <v>3271</v>
      </c>
      <c s="1061">
        <v>2618</v>
      </c>
      <c s="1034">
        <f>SUM(G26:K26)</f>
        <v>9425</v>
      </c>
      <c s="1037">
        <f>F26+L26</f>
        <v>9425</v>
      </c>
      <c s="397"/>
      <c s="434"/>
    </row>
    <row s="398" customFormat="1" customHeight="1" ht="18">
      <c s="403"/>
      <c s="404"/>
      <c s="1060" t="s">
        <v>119</v>
      </c>
      <c s="1063">
        <v>0</v>
      </c>
      <c s="1063">
        <v>0</v>
      </c>
      <c s="1034">
        <f>SUM(D27:E27)</f>
        <v>0</v>
      </c>
      <c s="1064">
        <v>12</v>
      </c>
      <c s="1063">
        <v>0</v>
      </c>
      <c s="1063">
        <v>22</v>
      </c>
      <c s="1063">
        <v>29</v>
      </c>
      <c s="1063">
        <v>15</v>
      </c>
      <c s="1034">
        <f>SUM(G27:K27)</f>
        <v>78</v>
      </c>
      <c s="1043">
        <f>F27+L27</f>
        <v>78</v>
      </c>
      <c s="397"/>
      <c s="397"/>
    </row>
    <row s="398" customFormat="1" customHeight="1" ht="18">
      <c s="397"/>
      <c s="397"/>
      <c s="1054" t="s">
        <v>92</v>
      </c>
      <c s="1057">
        <f>SUM(D29:D30)</f>
        <v>0</v>
      </c>
      <c s="1057">
        <f>SUM(E29:E30)</f>
        <v>0</v>
      </c>
      <c s="1057">
        <f>SUM(F29:F30)</f>
        <v>0</v>
      </c>
      <c s="1056">
        <f>SUM(G29:G30)</f>
        <v>877</v>
      </c>
      <c s="1057">
        <f>SUM(H29:H30)</f>
        <v>1370</v>
      </c>
      <c s="1057">
        <f>SUM(I29:I30)</f>
        <v>2088</v>
      </c>
      <c s="1057">
        <f>SUM(J29:J30)</f>
        <v>1895</v>
      </c>
      <c s="1057">
        <f>SUM(K29:K30)</f>
        <v>1377</v>
      </c>
      <c s="1057">
        <f>SUM(L29:L30)</f>
        <v>7607</v>
      </c>
      <c s="1036">
        <f>F28+L28</f>
        <v>7607</v>
      </c>
      <c s="397"/>
      <c s="397"/>
    </row>
    <row s="398" customFormat="1" customHeight="1" ht="18">
      <c s="403"/>
      <c s="404"/>
      <c s="1060" t="s">
        <v>118</v>
      </c>
      <c s="1033">
        <v>0</v>
      </c>
      <c s="1033">
        <v>0</v>
      </c>
      <c s="1034">
        <f>SUM(D29:E29)</f>
        <v>0</v>
      </c>
      <c s="1065">
        <v>847</v>
      </c>
      <c s="1033">
        <v>1365</v>
      </c>
      <c s="1033">
        <v>2079</v>
      </c>
      <c s="1033">
        <v>1871</v>
      </c>
      <c s="1033">
        <v>1317</v>
      </c>
      <c s="1034">
        <f>SUM(G29:K29)</f>
        <v>7479</v>
      </c>
      <c s="1036">
        <f>F29+L29</f>
        <v>7479</v>
      </c>
      <c s="397"/>
      <c s="397"/>
    </row>
    <row s="398" customFormat="1" customHeight="1" ht="18">
      <c s="403"/>
      <c s="404"/>
      <c s="1060" t="s">
        <v>119</v>
      </c>
      <c s="1066">
        <v>0</v>
      </c>
      <c s="1066">
        <v>0</v>
      </c>
      <c s="1039">
        <f>SUM(D30:E30)</f>
        <v>0</v>
      </c>
      <c s="1067">
        <v>30</v>
      </c>
      <c s="1066">
        <v>5</v>
      </c>
      <c s="1066">
        <v>9</v>
      </c>
      <c s="1066">
        <v>24</v>
      </c>
      <c s="1066">
        <v>60</v>
      </c>
      <c s="1039">
        <f>SUM(G30:K30)</f>
        <v>128</v>
      </c>
      <c s="1048">
        <f>F30+L30</f>
        <v>128</v>
      </c>
      <c s="397"/>
      <c s="397"/>
    </row>
    <row s="398" customFormat="1" customHeight="1" ht="18">
      <c s="397"/>
      <c s="397"/>
      <c s="1054" t="s">
        <v>157</v>
      </c>
      <c s="1057">
        <f>SUM(D32:D33)</f>
        <v>0</v>
      </c>
      <c s="1057">
        <f>SUM(E32:E33)</f>
        <v>0</v>
      </c>
      <c s="1057">
        <f>SUM(F32:F33)</f>
        <v>0</v>
      </c>
      <c s="1056">
        <f>SUM(G32:G33)</f>
        <v>5</v>
      </c>
      <c s="1057">
        <f>SUM(H32:H33)</f>
        <v>0</v>
      </c>
      <c s="1057">
        <f>SUM(I32:I33)</f>
        <v>3</v>
      </c>
      <c s="1057">
        <f>SUM(J32:J33)</f>
        <v>35</v>
      </c>
      <c s="1057">
        <f>SUM(K32:K33)</f>
        <v>6</v>
      </c>
      <c s="1057">
        <f>SUM(L32:L33)</f>
        <v>49</v>
      </c>
      <c s="1068">
        <f>F31+L31</f>
        <v>49</v>
      </c>
      <c s="397"/>
      <c s="397"/>
    </row>
    <row s="398" customFormat="1" customHeight="1" ht="18">
      <c s="403"/>
      <c s="404"/>
      <c s="1060" t="s">
        <v>118</v>
      </c>
      <c s="1033">
        <v>0</v>
      </c>
      <c s="1033">
        <v>0</v>
      </c>
      <c s="1034">
        <f>SUM(D32:E32)</f>
        <v>0</v>
      </c>
      <c s="1065">
        <v>5</v>
      </c>
      <c s="1033">
        <v>0</v>
      </c>
      <c s="1033">
        <v>3</v>
      </c>
      <c s="1033">
        <v>35</v>
      </c>
      <c s="1033">
        <v>6</v>
      </c>
      <c s="1034">
        <f>SUM(G32:K32)</f>
        <v>49</v>
      </c>
      <c s="1036">
        <f>F32+L32</f>
        <v>49</v>
      </c>
      <c s="397"/>
      <c s="397"/>
    </row>
    <row s="398" customFormat="1" customHeight="1" ht="18">
      <c s="403"/>
      <c s="404"/>
      <c s="1069" t="s">
        <v>119</v>
      </c>
      <c s="1066">
        <v>0</v>
      </c>
      <c s="1066">
        <v>0</v>
      </c>
      <c s="1039">
        <f>SUM(D33:E33)</f>
        <v>0</v>
      </c>
      <c s="1067">
        <v>0</v>
      </c>
      <c s="1066">
        <v>0</v>
      </c>
      <c s="1066">
        <v>0</v>
      </c>
      <c s="1066">
        <v>0</v>
      </c>
      <c s="1066">
        <v>0</v>
      </c>
      <c s="1039">
        <f>SUM(G33:K33)</f>
        <v>0</v>
      </c>
      <c s="1048">
        <f>F33+L33</f>
        <v>0</v>
      </c>
      <c s="397"/>
      <c s="397"/>
    </row>
    <row s="398" customFormat="1" customHeight="1" ht="18">
      <c s="403"/>
      <c s="404"/>
      <c s="1054" t="s">
        <v>94</v>
      </c>
      <c s="1057">
        <f>SUM(D35:D36)</f>
        <v>0</v>
      </c>
      <c s="1057">
        <f>SUM(E35:E36)</f>
        <v>0</v>
      </c>
      <c s="1057">
        <f>SUM(F35:F36)</f>
        <v>0</v>
      </c>
      <c s="1056">
        <f>SUM(G35:G36)</f>
        <v>0</v>
      </c>
      <c s="1057">
        <f>SUM(H35:H36)</f>
        <v>0</v>
      </c>
      <c s="1057">
        <f>SUM(I35:I36)</f>
        <v>0</v>
      </c>
      <c s="1057">
        <f>SUM(J35:J36)</f>
        <v>0</v>
      </c>
      <c s="1057">
        <f>SUM(K35:K36)</f>
        <v>0</v>
      </c>
      <c s="1057">
        <f>SUM(L35:L36)</f>
        <v>0</v>
      </c>
      <c s="1068">
        <f>F34+L34</f>
        <v>0</v>
      </c>
      <c s="397"/>
      <c s="397"/>
    </row>
    <row s="398" customFormat="1" customHeight="1" ht="18">
      <c s="403"/>
      <c s="404"/>
      <c s="1060" t="s">
        <v>118</v>
      </c>
      <c s="1033">
        <v>0</v>
      </c>
      <c s="1033">
        <v>0</v>
      </c>
      <c s="1034">
        <f>SUM(D35:E35)</f>
        <v>0</v>
      </c>
      <c s="1065">
        <v>0</v>
      </c>
      <c s="1033">
        <v>0</v>
      </c>
      <c s="1033">
        <v>0</v>
      </c>
      <c s="1033">
        <v>0</v>
      </c>
      <c s="1033">
        <v>0</v>
      </c>
      <c s="1034">
        <f>SUM(G35:K35)</f>
        <v>0</v>
      </c>
      <c s="1036">
        <f>F35+L35</f>
        <v>0</v>
      </c>
      <c s="397"/>
      <c s="397"/>
    </row>
    <row s="398" customFormat="1" customHeight="1" ht="18">
      <c s="403"/>
      <c s="404"/>
      <c s="1069" t="s">
        <v>119</v>
      </c>
      <c s="1066">
        <v>0</v>
      </c>
      <c s="1066">
        <v>0</v>
      </c>
      <c s="1039">
        <f>SUM(D36:E36)</f>
        <v>0</v>
      </c>
      <c s="1067">
        <v>0</v>
      </c>
      <c s="1066">
        <v>0</v>
      </c>
      <c s="1066">
        <v>0</v>
      </c>
      <c s="1066">
        <v>0</v>
      </c>
      <c s="1066">
        <v>0</v>
      </c>
      <c s="1039">
        <f>SUM(G36:K36)</f>
        <v>0</v>
      </c>
      <c s="1048">
        <f>F36+L36</f>
        <v>0</v>
      </c>
      <c s="397"/>
      <c s="397"/>
    </row>
    <row s="398" customFormat="1" customHeight="1" ht="18">
      <c s="397"/>
      <c s="397"/>
      <c s="1038" t="s">
        <v>144</v>
      </c>
      <c s="1066">
        <v>0</v>
      </c>
      <c s="1066">
        <v>0</v>
      </c>
      <c s="1039">
        <f>SUM(D37:E37)</f>
        <v>0</v>
      </c>
      <c s="1067">
        <v>1142</v>
      </c>
      <c s="1066">
        <v>1916</v>
      </c>
      <c s="1066">
        <v>4836</v>
      </c>
      <c s="1066">
        <v>5206</v>
      </c>
      <c s="1066">
        <v>4006</v>
      </c>
      <c s="1039">
        <f>SUM(G37:K37)</f>
        <v>17106</v>
      </c>
      <c s="1048">
        <f>F37+L37</f>
        <v>17106</v>
      </c>
      <c s="397"/>
      <c s="397"/>
    </row>
    <row s="398" customFormat="1" customHeight="1" ht="12">
      <c s="397"/>
      <c s="397"/>
      <c s="397"/>
      <c s="397"/>
      <c s="397"/>
      <c s="397"/>
      <c s="397"/>
      <c s="397"/>
      <c s="397"/>
      <c s="397"/>
      <c s="397"/>
      <c s="397"/>
      <c s="397"/>
      <c s="397"/>
      <c s="397"/>
    </row>
  </sheetData>
  <sheetProtection selectLockedCells="1" selectUnlockedCells="1"/>
  <mergeCells count="14">
    <mergeCell ref="A3:O3"/>
    <mergeCell ref="A4:O4"/>
    <mergeCell ref="C23:C24"/>
    <mergeCell ref="D23:F23"/>
    <mergeCell ref="G23:L23"/>
    <mergeCell ref="M23:M24"/>
    <mergeCell ref="C9:C10"/>
    <mergeCell ref="D9:F9"/>
    <mergeCell ref="G9:M9"/>
    <mergeCell ref="N9:N10"/>
    <mergeCell ref="C16:C17"/>
    <mergeCell ref="D16:F16"/>
    <mergeCell ref="G16:M16"/>
    <mergeCell ref="N16:N17"/>
  </mergeCells>
</worksheet>
</file>